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5600" windowHeight="11760" tabRatio="596"/>
  </bookViews>
  <sheets>
    <sheet name="Лист1" sheetId="1" r:id="rId1"/>
  </sheets>
  <definedNames>
    <definedName name="_xlnm.Print_Titles" localSheetId="0">Лист1!$E:$F,Лист1!$6:$8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0" i="1" l="1"/>
  <c r="L30" i="1"/>
  <c r="M30" i="1"/>
  <c r="N30" i="1"/>
  <c r="K50" i="1"/>
  <c r="L50" i="1"/>
  <c r="M50" i="1"/>
  <c r="N50" i="1"/>
  <c r="K70" i="1"/>
  <c r="L70" i="1"/>
  <c r="M70" i="1"/>
  <c r="N70" i="1"/>
  <c r="J30" i="1"/>
  <c r="J50" i="1"/>
  <c r="J70" i="1"/>
  <c r="P12" i="1" l="1"/>
  <c r="Q77" i="1" l="1"/>
  <c r="R77" i="1"/>
  <c r="S77" i="1"/>
  <c r="T77" i="1"/>
  <c r="O70" i="1"/>
  <c r="Q70" i="1"/>
  <c r="R70" i="1"/>
  <c r="S70" i="1"/>
  <c r="T70" i="1"/>
  <c r="O50" i="1"/>
  <c r="Q50" i="1"/>
  <c r="R50" i="1"/>
  <c r="S50" i="1"/>
  <c r="T50" i="1"/>
  <c r="U26" i="1"/>
  <c r="P26" i="1"/>
  <c r="Q30" i="1"/>
  <c r="R30" i="1"/>
  <c r="S30" i="1"/>
  <c r="T30" i="1"/>
  <c r="T71" i="1" l="1"/>
  <c r="R71" i="1"/>
  <c r="R78" i="1" s="1"/>
  <c r="S71" i="1"/>
  <c r="Q71" i="1"/>
  <c r="Q78" i="1" s="1"/>
  <c r="T78" i="1"/>
  <c r="S78" i="1"/>
  <c r="AA78" i="1" l="1"/>
  <c r="I30" i="1" l="1"/>
  <c r="I70" i="1" l="1"/>
  <c r="N71" i="1"/>
  <c r="I50" i="1"/>
  <c r="U29" i="1"/>
  <c r="O30" i="1"/>
  <c r="O71" i="1" s="1"/>
  <c r="K71" i="1"/>
  <c r="I71" i="1" l="1"/>
  <c r="L71" i="1"/>
  <c r="M71" i="1"/>
  <c r="J71" i="1"/>
  <c r="J77" i="1"/>
  <c r="K77" i="1"/>
  <c r="L77" i="1"/>
  <c r="M77" i="1"/>
  <c r="N77" i="1"/>
  <c r="O77" i="1"/>
  <c r="I77" i="1"/>
  <c r="I78" i="1" s="1"/>
  <c r="L78" i="1" l="1"/>
  <c r="O78" i="1"/>
  <c r="K78" i="1"/>
  <c r="J78" i="1"/>
  <c r="N78" i="1"/>
  <c r="M78" i="1"/>
  <c r="U12" i="1"/>
  <c r="V12" i="1" l="1"/>
  <c r="P17" i="1" l="1"/>
  <c r="U74" i="1" l="1"/>
  <c r="U75" i="1"/>
  <c r="U76" i="1"/>
  <c r="U73" i="1"/>
  <c r="U65" i="1"/>
  <c r="U66" i="1"/>
  <c r="U67" i="1"/>
  <c r="U68" i="1"/>
  <c r="U69" i="1"/>
  <c r="U64" i="1"/>
  <c r="U59" i="1"/>
  <c r="U60" i="1"/>
  <c r="U61" i="1"/>
  <c r="U62" i="1"/>
  <c r="U63" i="1"/>
  <c r="U58" i="1"/>
  <c r="U53" i="1"/>
  <c r="U54" i="1"/>
  <c r="U55" i="1"/>
  <c r="U56" i="1"/>
  <c r="U57" i="1"/>
  <c r="U52" i="1"/>
  <c r="U45" i="1"/>
  <c r="U46" i="1"/>
  <c r="U47" i="1"/>
  <c r="U48" i="1"/>
  <c r="U49" i="1"/>
  <c r="U44" i="1"/>
  <c r="U39" i="1"/>
  <c r="U40" i="1"/>
  <c r="U41" i="1"/>
  <c r="U42" i="1"/>
  <c r="U43" i="1"/>
  <c r="U38" i="1"/>
  <c r="U33" i="1"/>
  <c r="U34" i="1"/>
  <c r="U35" i="1"/>
  <c r="U36" i="1"/>
  <c r="U37" i="1"/>
  <c r="U32" i="1"/>
  <c r="U25" i="1"/>
  <c r="U27" i="1"/>
  <c r="U28" i="1"/>
  <c r="U24" i="1"/>
  <c r="U23" i="1"/>
  <c r="U19" i="1"/>
  <c r="U20" i="1"/>
  <c r="U21" i="1"/>
  <c r="U22" i="1"/>
  <c r="U18" i="1"/>
  <c r="P74" i="1"/>
  <c r="P75" i="1"/>
  <c r="P76" i="1"/>
  <c r="P73" i="1"/>
  <c r="P65" i="1"/>
  <c r="P66" i="1"/>
  <c r="P67" i="1"/>
  <c r="P68" i="1"/>
  <c r="P69" i="1"/>
  <c r="P64" i="1"/>
  <c r="P59" i="1"/>
  <c r="P60" i="1"/>
  <c r="P61" i="1"/>
  <c r="P62" i="1"/>
  <c r="P63" i="1"/>
  <c r="P58" i="1"/>
  <c r="P53" i="1"/>
  <c r="P54" i="1"/>
  <c r="P55" i="1"/>
  <c r="P56" i="1"/>
  <c r="P57" i="1"/>
  <c r="P52" i="1"/>
  <c r="P45" i="1"/>
  <c r="P46" i="1"/>
  <c r="P47" i="1"/>
  <c r="P48" i="1"/>
  <c r="P49" i="1"/>
  <c r="P44" i="1"/>
  <c r="P42" i="1"/>
  <c r="P43" i="1"/>
  <c r="P39" i="1"/>
  <c r="P40" i="1"/>
  <c r="P41" i="1"/>
  <c r="V41" i="1" s="1"/>
  <c r="P38" i="1"/>
  <c r="P37" i="1"/>
  <c r="P33" i="1"/>
  <c r="V33" i="1" s="1"/>
  <c r="P34" i="1"/>
  <c r="P35" i="1"/>
  <c r="P36" i="1"/>
  <c r="P32" i="1"/>
  <c r="P25" i="1"/>
  <c r="P27" i="1"/>
  <c r="P28" i="1"/>
  <c r="P29" i="1"/>
  <c r="P24" i="1"/>
  <c r="P19" i="1"/>
  <c r="P20" i="1"/>
  <c r="P21" i="1"/>
  <c r="P22" i="1"/>
  <c r="P23" i="1"/>
  <c r="P18" i="1"/>
  <c r="U17" i="1"/>
  <c r="U16" i="1"/>
  <c r="P16" i="1"/>
  <c r="U15" i="1"/>
  <c r="P15" i="1"/>
  <c r="U14" i="1"/>
  <c r="P14" i="1"/>
  <c r="U13" i="1"/>
  <c r="P13" i="1"/>
  <c r="U77" i="1" l="1"/>
  <c r="Z73" i="1" s="1"/>
  <c r="U50" i="1"/>
  <c r="P70" i="1"/>
  <c r="Z76" i="1"/>
  <c r="X76" i="1" s="1"/>
  <c r="X73" i="1"/>
  <c r="Z75" i="1"/>
  <c r="X75" i="1" s="1"/>
  <c r="V67" i="1"/>
  <c r="P50" i="1"/>
  <c r="V50" i="1" s="1"/>
  <c r="P77" i="1"/>
  <c r="U70" i="1"/>
  <c r="P30" i="1"/>
  <c r="V21" i="1"/>
  <c r="U30" i="1"/>
  <c r="Z74" i="1"/>
  <c r="X74" i="1" s="1"/>
  <c r="V22" i="1"/>
  <c r="V28" i="1"/>
  <c r="V44" i="1"/>
  <c r="V56" i="1"/>
  <c r="V60" i="1"/>
  <c r="V73" i="1"/>
  <c r="V27" i="1"/>
  <c r="V37" i="1"/>
  <c r="V49" i="1"/>
  <c r="V45" i="1"/>
  <c r="V55" i="1"/>
  <c r="V63" i="1"/>
  <c r="V59" i="1"/>
  <c r="V76" i="1"/>
  <c r="V75" i="1"/>
  <c r="V32" i="1"/>
  <c r="V46" i="1"/>
  <c r="V58" i="1"/>
  <c r="V68" i="1"/>
  <c r="V16" i="1"/>
  <c r="V13" i="1"/>
  <c r="V34" i="1"/>
  <c r="V42" i="1"/>
  <c r="V29" i="1"/>
  <c r="V25" i="1"/>
  <c r="V35" i="1"/>
  <c r="V43" i="1"/>
  <c r="V47" i="1"/>
  <c r="V57" i="1"/>
  <c r="V53" i="1"/>
  <c r="V61" i="1"/>
  <c r="V69" i="1"/>
  <c r="V65" i="1"/>
  <c r="V74" i="1"/>
  <c r="V14" i="1"/>
  <c r="V23" i="1"/>
  <c r="V39" i="1"/>
  <c r="V20" i="1"/>
  <c r="V18" i="1"/>
  <c r="V19" i="1"/>
  <c r="V24" i="1"/>
  <c r="V26" i="1"/>
  <c r="V36" i="1"/>
  <c r="V38" i="1"/>
  <c r="V40" i="1"/>
  <c r="V48" i="1"/>
  <c r="V52" i="1"/>
  <c r="V54" i="1"/>
  <c r="V62" i="1"/>
  <c r="V64" i="1"/>
  <c r="V66" i="1"/>
  <c r="V15" i="1"/>
  <c r="V17" i="1"/>
  <c r="V77" i="1" l="1"/>
  <c r="P71" i="1"/>
  <c r="U71" i="1"/>
  <c r="Y12" i="1" s="1"/>
  <c r="V70" i="1"/>
  <c r="V30" i="1"/>
  <c r="U78" i="1" l="1"/>
  <c r="AA12" i="1" s="1"/>
  <c r="Y67" i="1"/>
  <c r="Y48" i="1"/>
  <c r="Y32" i="1"/>
  <c r="Y13" i="1"/>
  <c r="Y47" i="1"/>
  <c r="Y21" i="1"/>
  <c r="Y27" i="1"/>
  <c r="Y25" i="1"/>
  <c r="Y33" i="1"/>
  <c r="Y60" i="1"/>
  <c r="Y42" i="1"/>
  <c r="Y24" i="1"/>
  <c r="Y55" i="1"/>
  <c r="Y20" i="1"/>
  <c r="Y37" i="1"/>
  <c r="Y49" i="1"/>
  <c r="Y28" i="1"/>
  <c r="Y62" i="1"/>
  <c r="Y44" i="1"/>
  <c r="Y26" i="1"/>
  <c r="Y66" i="1"/>
  <c r="Y39" i="1"/>
  <c r="Y16" i="1"/>
  <c r="Y14" i="1"/>
  <c r="Y59" i="1"/>
  <c r="Y19" i="1"/>
  <c r="Y56" i="1"/>
  <c r="Y38" i="1"/>
  <c r="V71" i="1"/>
  <c r="Y64" i="1"/>
  <c r="Y58" i="1"/>
  <c r="Y40" i="1"/>
  <c r="Y22" i="1"/>
  <c r="Y57" i="1"/>
  <c r="Y35" i="1"/>
  <c r="Y68" i="1"/>
  <c r="Y61" i="1"/>
  <c r="Y45" i="1"/>
  <c r="Y69" i="1"/>
  <c r="Y52" i="1"/>
  <c r="Y34" i="1"/>
  <c r="Y15" i="1"/>
  <c r="Y23" i="1"/>
  <c r="Y18" i="1"/>
  <c r="Y54" i="1"/>
  <c r="Y36" i="1"/>
  <c r="Y17" i="1"/>
  <c r="Y53" i="1"/>
  <c r="Y29" i="1"/>
  <c r="Y43" i="1"/>
  <c r="Y41" i="1"/>
  <c r="Y65" i="1"/>
  <c r="Y46" i="1"/>
  <c r="Y63" i="1"/>
  <c r="P78" i="1"/>
  <c r="X12" i="1" l="1"/>
  <c r="AA68" i="1"/>
  <c r="X68" i="1" s="1"/>
  <c r="AA62" i="1"/>
  <c r="X62" i="1" s="1"/>
  <c r="AA46" i="1"/>
  <c r="X46" i="1" s="1"/>
  <c r="AA35" i="1"/>
  <c r="X35" i="1" s="1"/>
  <c r="AA21" i="1"/>
  <c r="X21" i="1" s="1"/>
  <c r="AA69" i="1"/>
  <c r="X69" i="1" s="1"/>
  <c r="AA39" i="1"/>
  <c r="X39" i="1" s="1"/>
  <c r="AA45" i="1"/>
  <c r="X45" i="1" s="1"/>
  <c r="AA67" i="1"/>
  <c r="X67" i="1" s="1"/>
  <c r="AA49" i="1"/>
  <c r="X49" i="1" s="1"/>
  <c r="AA22" i="1"/>
  <c r="X22" i="1" s="1"/>
  <c r="AA47" i="1"/>
  <c r="X47" i="1" s="1"/>
  <c r="AA66" i="1"/>
  <c r="X66" i="1" s="1"/>
  <c r="AA25" i="1"/>
  <c r="X25" i="1" s="1"/>
  <c r="AA20" i="1"/>
  <c r="X20" i="1" s="1"/>
  <c r="AA19" i="1"/>
  <c r="X19" i="1" s="1"/>
  <c r="AA36" i="1"/>
  <c r="X36" i="1" s="1"/>
  <c r="AA23" i="1"/>
  <c r="X23" i="1" s="1"/>
  <c r="AA41" i="1"/>
  <c r="X41" i="1" s="1"/>
  <c r="AA17" i="1"/>
  <c r="X17" i="1" s="1"/>
  <c r="AA27" i="1"/>
  <c r="X27" i="1" s="1"/>
  <c r="AA16" i="1"/>
  <c r="X16" i="1" s="1"/>
  <c r="AA24" i="1"/>
  <c r="X24" i="1" s="1"/>
  <c r="AA13" i="1"/>
  <c r="X13" i="1" s="1"/>
  <c r="AA34" i="1"/>
  <c r="X34" i="1" s="1"/>
  <c r="AA75" i="1"/>
  <c r="AA55" i="1"/>
  <c r="X55" i="1" s="1"/>
  <c r="AA43" i="1"/>
  <c r="X43" i="1" s="1"/>
  <c r="AA32" i="1"/>
  <c r="X32" i="1" s="1"/>
  <c r="AA61" i="1"/>
  <c r="X61" i="1" s="1"/>
  <c r="AA65" i="1"/>
  <c r="X65" i="1" s="1"/>
  <c r="AA57" i="1"/>
  <c r="X57" i="1" s="1"/>
  <c r="AA73" i="1"/>
  <c r="AA53" i="1"/>
  <c r="X53" i="1" s="1"/>
  <c r="AA40" i="1"/>
  <c r="X40" i="1" s="1"/>
  <c r="AA28" i="1"/>
  <c r="X28" i="1" s="1"/>
  <c r="AA15" i="1"/>
  <c r="X15" i="1" s="1"/>
  <c r="AA56" i="1"/>
  <c r="X56" i="1" s="1"/>
  <c r="AA29" i="1"/>
  <c r="X29" i="1" s="1"/>
  <c r="AA14" i="1"/>
  <c r="X14" i="1" s="1"/>
  <c r="AA60" i="1"/>
  <c r="X60" i="1" s="1"/>
  <c r="AA33" i="1"/>
  <c r="X33" i="1" s="1"/>
  <c r="AA63" i="1"/>
  <c r="X63" i="1" s="1"/>
  <c r="AA18" i="1"/>
  <c r="X18" i="1" s="1"/>
  <c r="AA52" i="1"/>
  <c r="X52" i="1" s="1"/>
  <c r="AA42" i="1"/>
  <c r="X42" i="1" s="1"/>
  <c r="V78" i="1"/>
  <c r="AA64" i="1"/>
  <c r="X64" i="1" s="1"/>
  <c r="AA48" i="1"/>
  <c r="X48" i="1" s="1"/>
  <c r="AA38" i="1"/>
  <c r="X38" i="1" s="1"/>
  <c r="AA26" i="1"/>
  <c r="X26" i="1" s="1"/>
  <c r="AA76" i="1"/>
  <c r="AA44" i="1"/>
  <c r="X44" i="1" s="1"/>
  <c r="AA59" i="1"/>
  <c r="X59" i="1" s="1"/>
  <c r="AA58" i="1"/>
  <c r="X58" i="1" s="1"/>
  <c r="AA54" i="1"/>
  <c r="X54" i="1" s="1"/>
  <c r="AA37" i="1"/>
  <c r="X37" i="1" s="1"/>
  <c r="AA74" i="1"/>
  <c r="AB78" i="1" l="1"/>
</calcChain>
</file>

<file path=xl/sharedStrings.xml><?xml version="1.0" encoding="utf-8"?>
<sst xmlns="http://schemas.openxmlformats.org/spreadsheetml/2006/main" count="418" uniqueCount="55">
  <si>
    <t>Показатель, характеризующий содержание муниципальной услуги (работы)</t>
  </si>
  <si>
    <t>Показатель, характеризующий условия (формы) оказания муниципальной услуги (работы)</t>
  </si>
  <si>
    <t>Наименование показателя</t>
  </si>
  <si>
    <t>Единица измерения</t>
  </si>
  <si>
    <t>Причина отклонения</t>
  </si>
  <si>
    <t>Реализация основных общеобразовательных программ начального общего образования</t>
  </si>
  <si>
    <t>не указано</t>
  </si>
  <si>
    <t>Очная</t>
  </si>
  <si>
    <t>Число обучающихся</t>
  </si>
  <si>
    <t>Человек</t>
  </si>
  <si>
    <t>Реализация основных общеобразовательных программ основного общего образования</t>
  </si>
  <si>
    <t>адаптированная образовательная программа</t>
  </si>
  <si>
    <t>Реализация основных общеобразовательных программ среднего общего образования</t>
  </si>
  <si>
    <t>Показатели обьема муниципальной услуги</t>
  </si>
  <si>
    <t>Очная с применением сетевой формы реализации и дистанционных образовательных технологий</t>
  </si>
  <si>
    <t>Очно-заочная</t>
  </si>
  <si>
    <t>Очно-заочная с применением сетевой формы реализации и дистанционных образовательных технологий</t>
  </si>
  <si>
    <t>Заочная</t>
  </si>
  <si>
    <t>Заочная с применением сетевой формы реализации и дистанционных образовательных технологий</t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</si>
  <si>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</si>
  <si>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>Не указано</t>
  </si>
  <si>
    <t>От 1 года до 3 лет</t>
  </si>
  <si>
    <t>группа кратковременного пребывания детей</t>
  </si>
  <si>
    <t>От 3 лет до 8 лет</t>
  </si>
  <si>
    <t>группа полного дня</t>
  </si>
  <si>
    <t>№ п.п</t>
  </si>
  <si>
    <t>Значение показателя объема муниципальной услуги (работы)</t>
  </si>
  <si>
    <t>в том числе</t>
  </si>
  <si>
    <t>Январь   (факт)</t>
  </si>
  <si>
    <t>Февраль (факт)</t>
  </si>
  <si>
    <t>Март     (факт)</t>
  </si>
  <si>
    <t>Апрель      (факт)</t>
  </si>
  <si>
    <t>Май         (факт)</t>
  </si>
  <si>
    <t>Сентябрь (факт)</t>
  </si>
  <si>
    <t>Октябрь (факт)</t>
  </si>
  <si>
    <t>Ноябрь       (факт)</t>
  </si>
  <si>
    <t>Декабрь (факт)</t>
  </si>
  <si>
    <t>Отклонение</t>
  </si>
  <si>
    <t>Субвенция (03.01.02)</t>
  </si>
  <si>
    <t>Бюджет города (01.01.00)</t>
  </si>
  <si>
    <t xml:space="preserve">Информация о выполнении муниципальных заданий </t>
  </si>
  <si>
    <t>на оказание муниципальных услуг муниципальными учреждениями</t>
  </si>
  <si>
    <t>Реализация основных общеобразовательных программ дошкольного образования</t>
  </si>
  <si>
    <t>Всего по учреждению</t>
  </si>
  <si>
    <r>
      <t xml:space="preserve">Сентябрь </t>
    </r>
    <r>
      <rPr>
        <b/>
        <sz val="11"/>
        <color theme="1"/>
        <rFont val="Times New Roman"/>
        <family val="1"/>
        <charset val="204"/>
      </rPr>
      <t>(комплектование)</t>
    </r>
  </si>
  <si>
    <t>Субвенция (03.01.01)</t>
  </si>
  <si>
    <t>ИТОГО по СОШ</t>
  </si>
  <si>
    <t>ИТОГО по ДОУ при СОШ</t>
  </si>
  <si>
    <t>x</t>
  </si>
  <si>
    <t>Утверждено (МЗ 2019)</t>
  </si>
  <si>
    <r>
      <t xml:space="preserve">Среднегодовое </t>
    </r>
    <r>
      <rPr>
        <b/>
        <sz val="11"/>
        <color theme="1"/>
        <rFont val="Times New Roman"/>
        <family val="1"/>
        <charset val="204"/>
      </rPr>
      <t>(для МЗ с 01.09.2019)</t>
    </r>
  </si>
  <si>
    <r>
      <t xml:space="preserve">Фактическое значение </t>
    </r>
    <r>
      <rPr>
        <b/>
        <sz val="11"/>
        <color theme="1"/>
        <rFont val="Times New Roman"/>
        <family val="1"/>
        <charset val="204"/>
      </rPr>
      <t>(за 2019 год)</t>
    </r>
  </si>
  <si>
    <r>
      <t xml:space="preserve">Расходы бюджета на выполнение муниципального задания в 2019 году всего, </t>
    </r>
    <r>
      <rPr>
        <b/>
        <sz val="11"/>
        <color theme="1"/>
        <rFont val="Times New Roman"/>
        <family val="1"/>
        <charset val="204"/>
      </rPr>
      <t>тыс. рублей</t>
    </r>
  </si>
  <si>
    <t>МБОУ СОШ № 183</t>
  </si>
  <si>
    <t>_____КИРОВСКОГО____ района 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</si>
</sst>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8" fillId="5" borderId="1" xfId="0" applyFont="1" applyFill="1" applyBorder="1"/>
    <xf numFmtId="0" fontId="9" fillId="5" borderId="1" xfId="0" quotePrefix="1" applyFont="1" applyFill="1" applyBorder="1" applyAlignment="1">
      <alignment horizontal="center" vertical="top" wrapText="1"/>
    </xf>
    <xf numFmtId="0" fontId="8" fillId="0" borderId="0" xfId="0" applyFont="1"/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 applyProtection="1">
      <alignment horizontal="center" vertical="top" wrapText="1"/>
    </xf>
    <xf numFmtId="0" fontId="11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>
      <alignment horizontal="center" vertical="top" wrapText="1"/>
    </xf>
    <xf numFmtId="0" fontId="12" fillId="4" borderId="1" xfId="0" quotePrefix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3" fontId="3" fillId="2" borderId="5" xfId="0" applyNumberFormat="1" applyFont="1" applyFill="1" applyBorder="1" applyAlignment="1">
      <alignment vertical="center"/>
    </xf>
    <xf numFmtId="0" fontId="3" fillId="0" borderId="8" xfId="0" applyFont="1" applyFill="1" applyBorder="1" applyAlignment="1" applyProtection="1">
      <alignment horizontal="center" vertical="center" wrapText="1"/>
    </xf>
    <xf numFmtId="0" fontId="11" fillId="0" borderId="8" xfId="0" quotePrefix="1" applyFont="1" applyFill="1" applyBorder="1" applyAlignment="1">
      <alignment horizontal="center" vertical="top" wrapText="1"/>
    </xf>
    <xf numFmtId="0" fontId="11" fillId="4" borderId="1" xfId="0" quotePrefix="1" applyFont="1" applyFill="1" applyBorder="1" applyAlignment="1">
      <alignment horizontal="center" vertical="top" wrapText="1"/>
    </xf>
    <xf numFmtId="0" fontId="6" fillId="4" borderId="1" xfId="0" applyFont="1" applyFill="1" applyBorder="1"/>
    <xf numFmtId="0" fontId="3" fillId="2" borderId="4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 applyProtection="1">
      <alignment horizontal="center" vertical="center" wrapText="1"/>
    </xf>
    <xf numFmtId="4" fontId="0" fillId="0" borderId="0" xfId="0" applyNumberFormat="1" applyFont="1"/>
    <xf numFmtId="0" fontId="0" fillId="0" borderId="0" xfId="0" applyFont="1"/>
    <xf numFmtId="4" fontId="7" fillId="0" borderId="0" xfId="0" applyNumberFormat="1" applyFont="1"/>
    <xf numFmtId="0" fontId="7" fillId="0" borderId="0" xfId="0" applyFont="1"/>
    <xf numFmtId="0" fontId="6" fillId="6" borderId="7" xfId="0" applyFont="1" applyFill="1" applyBorder="1" applyAlignment="1">
      <alignment vertical="center" wrapText="1"/>
    </xf>
    <xf numFmtId="164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/>
    </xf>
    <xf numFmtId="3" fontId="6" fillId="4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165" fontId="3" fillId="4" borderId="7" xfId="0" applyNumberFormat="1" applyFont="1" applyFill="1" applyBorder="1" applyAlignment="1">
      <alignment horizontal="center"/>
    </xf>
    <xf numFmtId="165" fontId="6" fillId="4" borderId="7" xfId="0" applyNumberFormat="1" applyFont="1" applyFill="1" applyBorder="1" applyAlignment="1">
      <alignment horizontal="center"/>
    </xf>
    <xf numFmtId="165" fontId="6" fillId="6" borderId="7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165" fontId="6" fillId="2" borderId="6" xfId="0" applyNumberFormat="1" applyFont="1" applyFill="1" applyBorder="1" applyAlignment="1">
      <alignment horizontal="center"/>
    </xf>
    <xf numFmtId="165" fontId="6" fillId="4" borderId="1" xfId="0" applyNumberFormat="1" applyFont="1" applyFill="1" applyBorder="1" applyAlignment="1">
      <alignment horizontal="center"/>
    </xf>
    <xf numFmtId="165" fontId="8" fillId="5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 vertical="center" wrapText="1"/>
    </xf>
    <xf numFmtId="165" fontId="8" fillId="0" borderId="0" xfId="0" applyNumberFormat="1" applyFont="1"/>
    <xf numFmtId="3" fontId="3" fillId="4" borderId="1" xfId="0" applyNumberFormat="1" applyFont="1" applyFill="1" applyBorder="1" applyAlignment="1">
      <alignment horizontal="center" vertical="center"/>
    </xf>
    <xf numFmtId="3" fontId="3" fillId="4" borderId="7" xfId="0" applyNumberFormat="1" applyFont="1" applyFill="1" applyBorder="1" applyAlignment="1">
      <alignment horizontal="center" vertical="center"/>
    </xf>
    <xf numFmtId="3" fontId="6" fillId="6" borderId="7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 wrapText="1"/>
    </xf>
    <xf numFmtId="0" fontId="3" fillId="7" borderId="6" xfId="0" applyFont="1" applyFill="1" applyBorder="1" applyAlignment="1" applyProtection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 applyProtection="1">
      <alignment horizontal="center" vertical="top" wrapText="1"/>
    </xf>
    <xf numFmtId="0" fontId="3" fillId="7" borderId="6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tabSelected="1" zoomScale="70" zoomScaleNormal="70" workbookViewId="0">
      <pane xSplit="6" ySplit="8" topLeftCell="H24" activePane="bottomRight" state="frozen"/>
      <selection pane="topRight" activeCell="G1" sqref="G1"/>
      <selection pane="bottomLeft" activeCell="A9" sqref="A9"/>
      <selection pane="bottomRight" activeCell="O54" sqref="O54"/>
    </sheetView>
  </sheetViews>
  <sheetFormatPr defaultRowHeight="15" x14ac:dyDescent="0.25"/>
  <cols>
    <col min="1" max="1" width="4.28515625" customWidth="1"/>
    <col min="2" max="2" width="70" customWidth="1"/>
    <col min="3" max="4" width="11.140625" customWidth="1"/>
    <col min="5" max="5" width="16.140625" customWidth="1"/>
    <col min="6" max="6" width="31.28515625" customWidth="1"/>
    <col min="7" max="7" width="16.140625" customWidth="1"/>
    <col min="8" max="8" width="11.140625" customWidth="1"/>
    <col min="9" max="9" width="12.140625" customWidth="1"/>
    <col min="10" max="10" width="9.85546875" customWidth="1"/>
    <col min="11" max="11" width="9.7109375" customWidth="1"/>
    <col min="12" max="14" width="9.28515625" customWidth="1"/>
    <col min="15" max="15" width="11.42578125" customWidth="1"/>
    <col min="16" max="16" width="12" customWidth="1"/>
    <col min="17" max="18" width="11.42578125" hidden="1" customWidth="1"/>
    <col min="19" max="19" width="11" hidden="1" customWidth="1"/>
    <col min="20" max="20" width="10.5703125" hidden="1" customWidth="1"/>
    <col min="21" max="21" width="12" hidden="1" customWidth="1"/>
    <col min="22" max="22" width="13.85546875" hidden="1" customWidth="1"/>
    <col min="23" max="23" width="20.140625" hidden="1" customWidth="1"/>
    <col min="24" max="24" width="17.28515625" hidden="1" customWidth="1"/>
    <col min="25" max="25" width="16.28515625" hidden="1" customWidth="1"/>
    <col min="26" max="26" width="16.7109375" hidden="1" customWidth="1"/>
    <col min="27" max="27" width="16.85546875" hidden="1" customWidth="1"/>
    <col min="28" max="28" width="16" hidden="1" customWidth="1"/>
  </cols>
  <sheetData>
    <row r="1" spans="1:27" ht="18.7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27" ht="18" customHeight="1" x14ac:dyDescent="0.25">
      <c r="A2" s="10"/>
      <c r="B2" s="11" t="s">
        <v>40</v>
      </c>
      <c r="C2" s="10"/>
      <c r="D2" s="10"/>
      <c r="E2" s="12"/>
      <c r="F2" s="12"/>
      <c r="G2" s="12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27" ht="16.5" customHeight="1" x14ac:dyDescent="0.25">
      <c r="A3" s="10"/>
      <c r="B3" s="11" t="s">
        <v>41</v>
      </c>
      <c r="C3" s="10"/>
      <c r="D3" s="10"/>
      <c r="E3" s="13"/>
      <c r="F3" s="13"/>
      <c r="G3" s="13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27" ht="16.5" x14ac:dyDescent="0.25">
      <c r="A4" s="10"/>
      <c r="B4" s="11" t="s">
        <v>54</v>
      </c>
      <c r="C4" s="10"/>
      <c r="D4" s="10"/>
      <c r="E4" s="14"/>
      <c r="F4" s="14"/>
      <c r="G4" s="14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x14ac:dyDescent="0.25">
      <c r="A5" s="10"/>
      <c r="B5" s="10"/>
      <c r="C5" s="10"/>
      <c r="D5" s="10"/>
      <c r="E5" s="15"/>
      <c r="F5" s="15"/>
      <c r="G5" s="15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7" ht="15" customHeight="1" x14ac:dyDescent="0.25">
      <c r="A6" s="110" t="s">
        <v>25</v>
      </c>
      <c r="B6" s="106" t="s">
        <v>0</v>
      </c>
      <c r="C6" s="106"/>
      <c r="D6" s="106"/>
      <c r="E6" s="106" t="s">
        <v>1</v>
      </c>
      <c r="F6" s="106"/>
      <c r="G6" s="42"/>
      <c r="H6" s="106" t="s">
        <v>26</v>
      </c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 t="s">
        <v>52</v>
      </c>
      <c r="Y6" s="116" t="s">
        <v>27</v>
      </c>
      <c r="Z6" s="117"/>
      <c r="AA6" s="118"/>
    </row>
    <row r="7" spans="1:27" ht="58.5" x14ac:dyDescent="0.25">
      <c r="A7" s="110"/>
      <c r="B7" s="106"/>
      <c r="C7" s="106"/>
      <c r="D7" s="106"/>
      <c r="E7" s="106"/>
      <c r="F7" s="106"/>
      <c r="G7" s="42" t="s">
        <v>2</v>
      </c>
      <c r="H7" s="5" t="s">
        <v>3</v>
      </c>
      <c r="I7" s="5" t="s">
        <v>49</v>
      </c>
      <c r="J7" s="5" t="s">
        <v>28</v>
      </c>
      <c r="K7" s="5" t="s">
        <v>29</v>
      </c>
      <c r="L7" s="5" t="s">
        <v>30</v>
      </c>
      <c r="M7" s="5" t="s">
        <v>31</v>
      </c>
      <c r="N7" s="5" t="s">
        <v>32</v>
      </c>
      <c r="O7" s="5" t="s">
        <v>44</v>
      </c>
      <c r="P7" s="5" t="s">
        <v>50</v>
      </c>
      <c r="Q7" s="5" t="s">
        <v>33</v>
      </c>
      <c r="R7" s="5" t="s">
        <v>34</v>
      </c>
      <c r="S7" s="5" t="s">
        <v>35</v>
      </c>
      <c r="T7" s="5" t="s">
        <v>36</v>
      </c>
      <c r="U7" s="5" t="s">
        <v>51</v>
      </c>
      <c r="V7" s="5" t="s">
        <v>37</v>
      </c>
      <c r="W7" s="5" t="s">
        <v>4</v>
      </c>
      <c r="X7" s="106"/>
      <c r="Y7" s="5" t="s">
        <v>45</v>
      </c>
      <c r="Z7" s="5" t="s">
        <v>38</v>
      </c>
      <c r="AA7" s="5" t="s">
        <v>39</v>
      </c>
    </row>
    <row r="8" spans="1:27" x14ac:dyDescent="0.25">
      <c r="A8" s="3"/>
      <c r="B8" s="107">
        <v>1</v>
      </c>
      <c r="C8" s="107"/>
      <c r="D8" s="107"/>
      <c r="E8" s="107">
        <v>2</v>
      </c>
      <c r="F8" s="107"/>
      <c r="G8" s="22">
        <v>3</v>
      </c>
      <c r="H8" s="22">
        <v>4</v>
      </c>
      <c r="I8" s="22">
        <v>5</v>
      </c>
      <c r="J8" s="22">
        <v>6</v>
      </c>
      <c r="K8" s="22">
        <v>7</v>
      </c>
      <c r="L8" s="22">
        <v>8</v>
      </c>
      <c r="M8" s="22">
        <v>9</v>
      </c>
      <c r="N8" s="22">
        <v>10</v>
      </c>
      <c r="O8" s="22">
        <v>11</v>
      </c>
      <c r="P8" s="22">
        <v>12</v>
      </c>
      <c r="Q8" s="22">
        <v>13</v>
      </c>
      <c r="R8" s="22">
        <v>14</v>
      </c>
      <c r="S8" s="22">
        <v>15</v>
      </c>
      <c r="T8" s="22">
        <v>16</v>
      </c>
      <c r="U8" s="22">
        <v>17</v>
      </c>
      <c r="V8" s="22">
        <v>18</v>
      </c>
      <c r="W8" s="22">
        <v>19</v>
      </c>
      <c r="X8" s="22">
        <v>20</v>
      </c>
      <c r="Y8" s="22">
        <v>21</v>
      </c>
      <c r="Z8" s="16">
        <v>21</v>
      </c>
      <c r="AA8" s="16">
        <v>22</v>
      </c>
    </row>
    <row r="9" spans="1:27" ht="17.25" x14ac:dyDescent="0.25">
      <c r="A9" s="113">
        <v>1</v>
      </c>
      <c r="B9" s="41" t="s">
        <v>53</v>
      </c>
      <c r="C9" s="19"/>
      <c r="D9" s="19"/>
      <c r="E9" s="108"/>
      <c r="F9" s="10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x14ac:dyDescent="0.25">
      <c r="A10" s="114"/>
      <c r="B10" s="1" t="s">
        <v>13</v>
      </c>
      <c r="C10" s="2"/>
      <c r="D10" s="2"/>
      <c r="E10" s="111"/>
      <c r="F10" s="11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4"/>
      <c r="X10" s="4"/>
      <c r="Y10" s="4"/>
      <c r="Z10" s="4"/>
      <c r="AA10" s="4"/>
    </row>
    <row r="11" spans="1:27" x14ac:dyDescent="0.25">
      <c r="A11" s="114"/>
      <c r="B11" s="51" t="s">
        <v>5</v>
      </c>
      <c r="C11" s="6"/>
      <c r="D11" s="6"/>
      <c r="E11" s="112"/>
      <c r="F11" s="112"/>
      <c r="G11" s="6"/>
      <c r="H11" s="6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7"/>
      <c r="X11" s="8"/>
      <c r="Y11" s="8"/>
      <c r="Z11" s="8"/>
      <c r="AA11" s="8"/>
    </row>
    <row r="12" spans="1:27" ht="30" x14ac:dyDescent="0.25">
      <c r="A12" s="114"/>
      <c r="B12" s="43" t="s">
        <v>6</v>
      </c>
      <c r="C12" s="43" t="s">
        <v>6</v>
      </c>
      <c r="D12" s="43" t="s">
        <v>6</v>
      </c>
      <c r="E12" s="102" t="s">
        <v>7</v>
      </c>
      <c r="F12" s="103"/>
      <c r="G12" s="44" t="s">
        <v>8</v>
      </c>
      <c r="H12" s="45" t="s">
        <v>9</v>
      </c>
      <c r="I12" s="28">
        <v>471</v>
      </c>
      <c r="J12" s="28">
        <v>475</v>
      </c>
      <c r="K12" s="28">
        <v>476</v>
      </c>
      <c r="L12" s="28">
        <v>474</v>
      </c>
      <c r="M12" s="28">
        <v>475</v>
      </c>
      <c r="N12" s="28">
        <v>475</v>
      </c>
      <c r="O12" s="28">
        <v>531</v>
      </c>
      <c r="P12" s="28">
        <f>ROUND((J12+K12+L12+M12+N12*4+O12*4)/12,0)</f>
        <v>494</v>
      </c>
      <c r="Q12" s="28"/>
      <c r="R12" s="28"/>
      <c r="S12" s="28"/>
      <c r="T12" s="28"/>
      <c r="U12" s="28">
        <f>ROUND((J12+K12+L12+M12+N12*4+Q12+R12+S12+T12)/12,0)</f>
        <v>317</v>
      </c>
      <c r="V12" s="34">
        <f>U12-P12</f>
        <v>-177</v>
      </c>
      <c r="W12" s="65"/>
      <c r="X12" s="82">
        <f>SUM(Y12:AA12)</f>
        <v>0</v>
      </c>
      <c r="Y12" s="82">
        <f>ROUND($Y$78/$U$71*U12,1)</f>
        <v>0</v>
      </c>
      <c r="Z12" s="82">
        <v>0</v>
      </c>
      <c r="AA12" s="82">
        <f>ROUND($AA$78/$U$78*U12,1)</f>
        <v>0</v>
      </c>
    </row>
    <row r="13" spans="1:27" ht="30" x14ac:dyDescent="0.25">
      <c r="A13" s="114"/>
      <c r="B13" s="43" t="s">
        <v>6</v>
      </c>
      <c r="C13" s="43" t="s">
        <v>6</v>
      </c>
      <c r="D13" s="43" t="s">
        <v>6</v>
      </c>
      <c r="E13" s="102" t="s">
        <v>14</v>
      </c>
      <c r="F13" s="103"/>
      <c r="G13" s="44" t="s">
        <v>8</v>
      </c>
      <c r="H13" s="45" t="s">
        <v>9</v>
      </c>
      <c r="I13" s="28"/>
      <c r="J13" s="28"/>
      <c r="K13" s="28"/>
      <c r="L13" s="28"/>
      <c r="M13" s="28"/>
      <c r="N13" s="28"/>
      <c r="O13" s="28"/>
      <c r="P13" s="28">
        <f t="shared" ref="P13:P74" si="0">ROUND((J13+K13+L13+M13+N13*4+O13*4)/12,0)</f>
        <v>0</v>
      </c>
      <c r="Q13" s="28"/>
      <c r="R13" s="28"/>
      <c r="S13" s="28"/>
      <c r="T13" s="28"/>
      <c r="U13" s="28">
        <f t="shared" ref="U13:U74" si="1">ROUND((J13+K13+L13+M13+N13*4+Q13+R13+S13+T13)/12,0)</f>
        <v>0</v>
      </c>
      <c r="V13" s="34">
        <f t="shared" ref="V13:V74" si="2">U13-P13</f>
        <v>0</v>
      </c>
      <c r="W13" s="65"/>
      <c r="X13" s="82">
        <f t="shared" ref="X13:X29" si="3">SUM(Y13:AA13)</f>
        <v>0</v>
      </c>
      <c r="Y13" s="82">
        <f t="shared" ref="Y13:Y29" si="4">ROUND($Y$78/$U$71*U13,1)</f>
        <v>0</v>
      </c>
      <c r="Z13" s="82">
        <v>0</v>
      </c>
      <c r="AA13" s="82">
        <f t="shared" ref="AA13:AA29" si="5">ROUND($AA$78/$U$78*U13,1)</f>
        <v>0</v>
      </c>
    </row>
    <row r="14" spans="1:27" ht="30" x14ac:dyDescent="0.25">
      <c r="A14" s="114"/>
      <c r="B14" s="46" t="s">
        <v>6</v>
      </c>
      <c r="C14" s="46" t="s">
        <v>6</v>
      </c>
      <c r="D14" s="46" t="s">
        <v>6</v>
      </c>
      <c r="E14" s="104" t="s">
        <v>15</v>
      </c>
      <c r="F14" s="105"/>
      <c r="G14" s="44" t="s">
        <v>8</v>
      </c>
      <c r="H14" s="45" t="s">
        <v>9</v>
      </c>
      <c r="I14" s="28">
        <v>1</v>
      </c>
      <c r="J14" s="28">
        <v>1</v>
      </c>
      <c r="K14" s="28">
        <v>1</v>
      </c>
      <c r="L14" s="28">
        <v>1</v>
      </c>
      <c r="M14" s="28">
        <v>1</v>
      </c>
      <c r="N14" s="28">
        <v>1</v>
      </c>
      <c r="O14" s="28"/>
      <c r="P14" s="28">
        <f t="shared" si="0"/>
        <v>1</v>
      </c>
      <c r="Q14" s="28"/>
      <c r="R14" s="28"/>
      <c r="S14" s="28"/>
      <c r="T14" s="28"/>
      <c r="U14" s="28">
        <f t="shared" si="1"/>
        <v>1</v>
      </c>
      <c r="V14" s="34">
        <f t="shared" si="2"/>
        <v>0</v>
      </c>
      <c r="W14" s="65"/>
      <c r="X14" s="82">
        <f t="shared" si="3"/>
        <v>0</v>
      </c>
      <c r="Y14" s="82">
        <f t="shared" si="4"/>
        <v>0</v>
      </c>
      <c r="Z14" s="82">
        <v>0</v>
      </c>
      <c r="AA14" s="82">
        <f t="shared" si="5"/>
        <v>0</v>
      </c>
    </row>
    <row r="15" spans="1:27" ht="30" x14ac:dyDescent="0.25">
      <c r="A15" s="114"/>
      <c r="B15" s="46" t="s">
        <v>6</v>
      </c>
      <c r="C15" s="46" t="s">
        <v>6</v>
      </c>
      <c r="D15" s="46" t="s">
        <v>6</v>
      </c>
      <c r="E15" s="104" t="s">
        <v>16</v>
      </c>
      <c r="F15" s="105"/>
      <c r="G15" s="44" t="s">
        <v>8</v>
      </c>
      <c r="H15" s="45" t="s">
        <v>9</v>
      </c>
      <c r="I15" s="28"/>
      <c r="J15" s="28"/>
      <c r="K15" s="28"/>
      <c r="L15" s="28"/>
      <c r="M15" s="28"/>
      <c r="N15" s="28"/>
      <c r="O15" s="28"/>
      <c r="P15" s="28">
        <f t="shared" si="0"/>
        <v>0</v>
      </c>
      <c r="Q15" s="28"/>
      <c r="R15" s="28"/>
      <c r="S15" s="28"/>
      <c r="T15" s="28"/>
      <c r="U15" s="28">
        <f t="shared" si="1"/>
        <v>0</v>
      </c>
      <c r="V15" s="34">
        <f t="shared" si="2"/>
        <v>0</v>
      </c>
      <c r="W15" s="65"/>
      <c r="X15" s="82">
        <f t="shared" si="3"/>
        <v>0</v>
      </c>
      <c r="Y15" s="82">
        <f t="shared" si="4"/>
        <v>0</v>
      </c>
      <c r="Z15" s="82">
        <v>0</v>
      </c>
      <c r="AA15" s="82">
        <f t="shared" si="5"/>
        <v>0</v>
      </c>
    </row>
    <row r="16" spans="1:27" ht="30" x14ac:dyDescent="0.25">
      <c r="A16" s="114"/>
      <c r="B16" s="46" t="s">
        <v>6</v>
      </c>
      <c r="C16" s="46" t="s">
        <v>6</v>
      </c>
      <c r="D16" s="46" t="s">
        <v>6</v>
      </c>
      <c r="E16" s="104" t="s">
        <v>17</v>
      </c>
      <c r="F16" s="105"/>
      <c r="G16" s="44" t="s">
        <v>8</v>
      </c>
      <c r="H16" s="45" t="s">
        <v>9</v>
      </c>
      <c r="I16" s="28"/>
      <c r="J16" s="28"/>
      <c r="K16" s="28"/>
      <c r="L16" s="28"/>
      <c r="M16" s="28"/>
      <c r="N16" s="28"/>
      <c r="O16" s="28"/>
      <c r="P16" s="28">
        <f t="shared" si="0"/>
        <v>0</v>
      </c>
      <c r="Q16" s="28"/>
      <c r="R16" s="28"/>
      <c r="S16" s="28"/>
      <c r="T16" s="28"/>
      <c r="U16" s="28">
        <f t="shared" si="1"/>
        <v>0</v>
      </c>
      <c r="V16" s="34">
        <f t="shared" si="2"/>
        <v>0</v>
      </c>
      <c r="W16" s="65"/>
      <c r="X16" s="82">
        <f t="shared" si="3"/>
        <v>0</v>
      </c>
      <c r="Y16" s="82">
        <f t="shared" si="4"/>
        <v>0</v>
      </c>
      <c r="Z16" s="82">
        <v>0</v>
      </c>
      <c r="AA16" s="82">
        <f t="shared" si="5"/>
        <v>0</v>
      </c>
    </row>
    <row r="17" spans="1:28" ht="30" x14ac:dyDescent="0.25">
      <c r="A17" s="114"/>
      <c r="B17" s="46" t="s">
        <v>6</v>
      </c>
      <c r="C17" s="46" t="s">
        <v>6</v>
      </c>
      <c r="D17" s="46" t="s">
        <v>6</v>
      </c>
      <c r="E17" s="104" t="s">
        <v>18</v>
      </c>
      <c r="F17" s="105"/>
      <c r="G17" s="44" t="s">
        <v>8</v>
      </c>
      <c r="H17" s="45" t="s">
        <v>9</v>
      </c>
      <c r="I17" s="28"/>
      <c r="J17" s="28"/>
      <c r="K17" s="28"/>
      <c r="L17" s="28"/>
      <c r="M17" s="28"/>
      <c r="N17" s="28"/>
      <c r="O17" s="28"/>
      <c r="P17" s="28">
        <f>ROUND((J17+K17+L17+M17+N17*4+O17*4)/12,0)</f>
        <v>0</v>
      </c>
      <c r="Q17" s="28"/>
      <c r="R17" s="28"/>
      <c r="S17" s="28"/>
      <c r="T17" s="28"/>
      <c r="U17" s="28">
        <f t="shared" si="1"/>
        <v>0</v>
      </c>
      <c r="V17" s="34">
        <f t="shared" si="2"/>
        <v>0</v>
      </c>
      <c r="W17" s="66"/>
      <c r="X17" s="82">
        <f t="shared" si="3"/>
        <v>0</v>
      </c>
      <c r="Y17" s="82">
        <f t="shared" si="4"/>
        <v>0</v>
      </c>
      <c r="Z17" s="82">
        <v>0</v>
      </c>
      <c r="AA17" s="82">
        <f t="shared" si="5"/>
        <v>0</v>
      </c>
    </row>
    <row r="18" spans="1:28" ht="45" x14ac:dyDescent="0.25">
      <c r="A18" s="114"/>
      <c r="B18" s="47" t="s">
        <v>19</v>
      </c>
      <c r="C18" s="47" t="s">
        <v>6</v>
      </c>
      <c r="D18" s="47" t="s">
        <v>6</v>
      </c>
      <c r="E18" s="100" t="s">
        <v>7</v>
      </c>
      <c r="F18" s="101"/>
      <c r="G18" s="48" t="s">
        <v>8</v>
      </c>
      <c r="H18" s="45" t="s">
        <v>9</v>
      </c>
      <c r="I18" s="28"/>
      <c r="J18" s="28"/>
      <c r="K18" s="28"/>
      <c r="L18" s="28"/>
      <c r="M18" s="28"/>
      <c r="N18" s="28"/>
      <c r="O18" s="28"/>
      <c r="P18" s="28">
        <f t="shared" si="0"/>
        <v>0</v>
      </c>
      <c r="Q18" s="28"/>
      <c r="R18" s="28"/>
      <c r="S18" s="28"/>
      <c r="T18" s="28"/>
      <c r="U18" s="28">
        <f t="shared" si="1"/>
        <v>0</v>
      </c>
      <c r="V18" s="34">
        <f t="shared" si="2"/>
        <v>0</v>
      </c>
      <c r="W18" s="66"/>
      <c r="X18" s="82">
        <f t="shared" si="3"/>
        <v>0</v>
      </c>
      <c r="Y18" s="82">
        <f>ROUND($Y$78/$U$71*U18,1)</f>
        <v>0</v>
      </c>
      <c r="Z18" s="82">
        <v>0</v>
      </c>
      <c r="AA18" s="82">
        <f t="shared" si="5"/>
        <v>0</v>
      </c>
    </row>
    <row r="19" spans="1:28" ht="45" x14ac:dyDescent="0.25">
      <c r="A19" s="114"/>
      <c r="B19" s="47" t="s">
        <v>19</v>
      </c>
      <c r="C19" s="47" t="s">
        <v>6</v>
      </c>
      <c r="D19" s="47" t="s">
        <v>6</v>
      </c>
      <c r="E19" s="100" t="s">
        <v>14</v>
      </c>
      <c r="F19" s="101"/>
      <c r="G19" s="48" t="s">
        <v>8</v>
      </c>
      <c r="H19" s="45" t="s">
        <v>9</v>
      </c>
      <c r="I19" s="28"/>
      <c r="J19" s="28"/>
      <c r="K19" s="28"/>
      <c r="L19" s="28"/>
      <c r="M19" s="28"/>
      <c r="N19" s="28"/>
      <c r="O19" s="28"/>
      <c r="P19" s="28">
        <f t="shared" si="0"/>
        <v>0</v>
      </c>
      <c r="Q19" s="28"/>
      <c r="R19" s="28"/>
      <c r="S19" s="28"/>
      <c r="T19" s="28"/>
      <c r="U19" s="28">
        <f t="shared" si="1"/>
        <v>0</v>
      </c>
      <c r="V19" s="34">
        <f t="shared" si="2"/>
        <v>0</v>
      </c>
      <c r="W19" s="66"/>
      <c r="X19" s="82">
        <f t="shared" si="3"/>
        <v>0</v>
      </c>
      <c r="Y19" s="82">
        <f t="shared" si="4"/>
        <v>0</v>
      </c>
      <c r="Z19" s="82">
        <v>0</v>
      </c>
      <c r="AA19" s="82">
        <f t="shared" si="5"/>
        <v>0</v>
      </c>
    </row>
    <row r="20" spans="1:28" ht="45" x14ac:dyDescent="0.25">
      <c r="A20" s="114"/>
      <c r="B20" s="47" t="s">
        <v>19</v>
      </c>
      <c r="C20" s="47" t="s">
        <v>6</v>
      </c>
      <c r="D20" s="47" t="s">
        <v>6</v>
      </c>
      <c r="E20" s="100" t="s">
        <v>15</v>
      </c>
      <c r="F20" s="101"/>
      <c r="G20" s="48" t="s">
        <v>8</v>
      </c>
      <c r="H20" s="45" t="s">
        <v>9</v>
      </c>
      <c r="I20" s="28"/>
      <c r="J20" s="28"/>
      <c r="K20" s="28"/>
      <c r="L20" s="28"/>
      <c r="M20" s="28"/>
      <c r="N20" s="28"/>
      <c r="O20" s="28"/>
      <c r="P20" s="28">
        <f t="shared" si="0"/>
        <v>0</v>
      </c>
      <c r="Q20" s="28"/>
      <c r="R20" s="28"/>
      <c r="S20" s="28"/>
      <c r="T20" s="28"/>
      <c r="U20" s="28">
        <f t="shared" si="1"/>
        <v>0</v>
      </c>
      <c r="V20" s="34">
        <f t="shared" si="2"/>
        <v>0</v>
      </c>
      <c r="W20" s="66"/>
      <c r="X20" s="82">
        <f t="shared" si="3"/>
        <v>0</v>
      </c>
      <c r="Y20" s="82">
        <f t="shared" si="4"/>
        <v>0</v>
      </c>
      <c r="Z20" s="82">
        <v>0</v>
      </c>
      <c r="AA20" s="82">
        <f t="shared" si="5"/>
        <v>0</v>
      </c>
    </row>
    <row r="21" spans="1:28" ht="45" x14ac:dyDescent="0.25">
      <c r="A21" s="114"/>
      <c r="B21" s="47" t="s">
        <v>19</v>
      </c>
      <c r="C21" s="47" t="s">
        <v>6</v>
      </c>
      <c r="D21" s="47" t="s">
        <v>6</v>
      </c>
      <c r="E21" s="100" t="s">
        <v>16</v>
      </c>
      <c r="F21" s="101"/>
      <c r="G21" s="48" t="s">
        <v>8</v>
      </c>
      <c r="H21" s="45" t="s">
        <v>9</v>
      </c>
      <c r="I21" s="28"/>
      <c r="J21" s="28"/>
      <c r="K21" s="28"/>
      <c r="L21" s="28"/>
      <c r="M21" s="28"/>
      <c r="N21" s="28"/>
      <c r="O21" s="28"/>
      <c r="P21" s="28">
        <f t="shared" si="0"/>
        <v>0</v>
      </c>
      <c r="Q21" s="28"/>
      <c r="R21" s="28"/>
      <c r="S21" s="28"/>
      <c r="T21" s="28"/>
      <c r="U21" s="28">
        <f t="shared" si="1"/>
        <v>0</v>
      </c>
      <c r="V21" s="34">
        <f t="shared" si="2"/>
        <v>0</v>
      </c>
      <c r="W21" s="66"/>
      <c r="X21" s="82">
        <f t="shared" si="3"/>
        <v>0</v>
      </c>
      <c r="Y21" s="82">
        <f t="shared" si="4"/>
        <v>0</v>
      </c>
      <c r="Z21" s="82">
        <v>0</v>
      </c>
      <c r="AA21" s="82">
        <f t="shared" si="5"/>
        <v>0</v>
      </c>
    </row>
    <row r="22" spans="1:28" ht="45" x14ac:dyDescent="0.25">
      <c r="A22" s="114"/>
      <c r="B22" s="47" t="s">
        <v>19</v>
      </c>
      <c r="C22" s="47" t="s">
        <v>6</v>
      </c>
      <c r="D22" s="47" t="s">
        <v>6</v>
      </c>
      <c r="E22" s="100" t="s">
        <v>17</v>
      </c>
      <c r="F22" s="101"/>
      <c r="G22" s="48" t="s">
        <v>8</v>
      </c>
      <c r="H22" s="45" t="s">
        <v>9</v>
      </c>
      <c r="I22" s="28"/>
      <c r="J22" s="28"/>
      <c r="K22" s="28"/>
      <c r="L22" s="28"/>
      <c r="M22" s="28"/>
      <c r="N22" s="28"/>
      <c r="O22" s="28"/>
      <c r="P22" s="28">
        <f t="shared" si="0"/>
        <v>0</v>
      </c>
      <c r="Q22" s="28"/>
      <c r="R22" s="28"/>
      <c r="S22" s="28"/>
      <c r="T22" s="28"/>
      <c r="U22" s="28">
        <f t="shared" si="1"/>
        <v>0</v>
      </c>
      <c r="V22" s="34">
        <f t="shared" si="2"/>
        <v>0</v>
      </c>
      <c r="W22" s="66"/>
      <c r="X22" s="82">
        <f t="shared" si="3"/>
        <v>0</v>
      </c>
      <c r="Y22" s="82">
        <f t="shared" si="4"/>
        <v>0</v>
      </c>
      <c r="Z22" s="82">
        <v>0</v>
      </c>
      <c r="AA22" s="82">
        <f t="shared" si="5"/>
        <v>0</v>
      </c>
    </row>
    <row r="23" spans="1:28" ht="45" x14ac:dyDescent="0.25">
      <c r="A23" s="114"/>
      <c r="B23" s="47" t="s">
        <v>19</v>
      </c>
      <c r="C23" s="47" t="s">
        <v>6</v>
      </c>
      <c r="D23" s="47" t="s">
        <v>6</v>
      </c>
      <c r="E23" s="100" t="s">
        <v>18</v>
      </c>
      <c r="F23" s="101"/>
      <c r="G23" s="48" t="s">
        <v>8</v>
      </c>
      <c r="H23" s="45" t="s">
        <v>9</v>
      </c>
      <c r="I23" s="28"/>
      <c r="J23" s="28"/>
      <c r="K23" s="28"/>
      <c r="L23" s="28"/>
      <c r="M23" s="28"/>
      <c r="N23" s="28"/>
      <c r="O23" s="28"/>
      <c r="P23" s="28">
        <f t="shared" si="0"/>
        <v>0</v>
      </c>
      <c r="Q23" s="28"/>
      <c r="R23" s="28"/>
      <c r="S23" s="28"/>
      <c r="T23" s="28"/>
      <c r="U23" s="28">
        <f t="shared" si="1"/>
        <v>0</v>
      </c>
      <c r="V23" s="34">
        <f t="shared" si="2"/>
        <v>0</v>
      </c>
      <c r="W23" s="66"/>
      <c r="X23" s="82">
        <f t="shared" si="3"/>
        <v>0</v>
      </c>
      <c r="Y23" s="82">
        <f t="shared" si="4"/>
        <v>0</v>
      </c>
      <c r="Z23" s="82">
        <v>0</v>
      </c>
      <c r="AA23" s="82">
        <f t="shared" si="5"/>
        <v>0</v>
      </c>
    </row>
    <row r="24" spans="1:28" ht="30" x14ac:dyDescent="0.25">
      <c r="A24" s="114"/>
      <c r="B24" s="47" t="s">
        <v>11</v>
      </c>
      <c r="C24" s="47" t="s">
        <v>6</v>
      </c>
      <c r="D24" s="47" t="s">
        <v>6</v>
      </c>
      <c r="E24" s="100" t="s">
        <v>7</v>
      </c>
      <c r="F24" s="101"/>
      <c r="G24" s="48" t="s">
        <v>8</v>
      </c>
      <c r="H24" s="45" t="s">
        <v>9</v>
      </c>
      <c r="I24" s="28">
        <v>5</v>
      </c>
      <c r="J24" s="28">
        <v>5</v>
      </c>
      <c r="K24" s="28">
        <v>5</v>
      </c>
      <c r="L24" s="28">
        <v>5</v>
      </c>
      <c r="M24" s="28">
        <v>5</v>
      </c>
      <c r="N24" s="28">
        <v>5</v>
      </c>
      <c r="O24" s="28">
        <v>5</v>
      </c>
      <c r="P24" s="28">
        <f t="shared" si="0"/>
        <v>5</v>
      </c>
      <c r="Q24" s="28"/>
      <c r="R24" s="28"/>
      <c r="S24" s="28"/>
      <c r="T24" s="28"/>
      <c r="U24" s="28">
        <f t="shared" si="1"/>
        <v>3</v>
      </c>
      <c r="V24" s="34">
        <f t="shared" si="2"/>
        <v>-2</v>
      </c>
      <c r="W24" s="66"/>
      <c r="X24" s="82">
        <f t="shared" si="3"/>
        <v>0</v>
      </c>
      <c r="Y24" s="82">
        <f t="shared" si="4"/>
        <v>0</v>
      </c>
      <c r="Z24" s="82">
        <v>0</v>
      </c>
      <c r="AA24" s="82">
        <f t="shared" si="5"/>
        <v>0</v>
      </c>
    </row>
    <row r="25" spans="1:28" ht="30" x14ac:dyDescent="0.25">
      <c r="A25" s="114"/>
      <c r="B25" s="47" t="s">
        <v>11</v>
      </c>
      <c r="C25" s="47" t="s">
        <v>6</v>
      </c>
      <c r="D25" s="47" t="s">
        <v>6</v>
      </c>
      <c r="E25" s="100" t="s">
        <v>14</v>
      </c>
      <c r="F25" s="101"/>
      <c r="G25" s="48" t="s">
        <v>8</v>
      </c>
      <c r="H25" s="45" t="s">
        <v>9</v>
      </c>
      <c r="I25" s="28"/>
      <c r="J25" s="28"/>
      <c r="K25" s="28"/>
      <c r="L25" s="28"/>
      <c r="M25" s="28"/>
      <c r="N25" s="28"/>
      <c r="O25" s="28"/>
      <c r="P25" s="28">
        <f t="shared" si="0"/>
        <v>0</v>
      </c>
      <c r="Q25" s="28"/>
      <c r="R25" s="28"/>
      <c r="S25" s="28"/>
      <c r="T25" s="28"/>
      <c r="U25" s="28">
        <f t="shared" si="1"/>
        <v>0</v>
      </c>
      <c r="V25" s="34">
        <f t="shared" si="2"/>
        <v>0</v>
      </c>
      <c r="W25" s="66"/>
      <c r="X25" s="82">
        <f t="shared" si="3"/>
        <v>0</v>
      </c>
      <c r="Y25" s="82">
        <f t="shared" si="4"/>
        <v>0</v>
      </c>
      <c r="Z25" s="82">
        <v>0</v>
      </c>
      <c r="AA25" s="82">
        <f t="shared" si="5"/>
        <v>0</v>
      </c>
    </row>
    <row r="26" spans="1:28" ht="30" x14ac:dyDescent="0.25">
      <c r="A26" s="114"/>
      <c r="B26" s="47" t="s">
        <v>11</v>
      </c>
      <c r="C26" s="47" t="s">
        <v>6</v>
      </c>
      <c r="D26" s="47" t="s">
        <v>6</v>
      </c>
      <c r="E26" s="129" t="s">
        <v>15</v>
      </c>
      <c r="F26" s="130"/>
      <c r="G26" s="48" t="s">
        <v>8</v>
      </c>
      <c r="H26" s="45" t="s">
        <v>9</v>
      </c>
      <c r="I26" s="28">
        <v>2</v>
      </c>
      <c r="J26" s="28">
        <v>2</v>
      </c>
      <c r="K26" s="28">
        <v>2</v>
      </c>
      <c r="L26" s="28">
        <v>2</v>
      </c>
      <c r="M26" s="28">
        <v>2</v>
      </c>
      <c r="N26" s="28">
        <v>2</v>
      </c>
      <c r="O26" s="131">
        <v>2</v>
      </c>
      <c r="P26" s="28">
        <f>ROUND((J26+K26+L26+M26+N26*4+O26*4)/12,0)</f>
        <v>2</v>
      </c>
      <c r="Q26" s="28"/>
      <c r="R26" s="28"/>
      <c r="S26" s="28"/>
      <c r="T26" s="28"/>
      <c r="U26" s="28">
        <f>ROUND((J26+K26+L26+M26+N26*4+Q26+R26+S26+T26)/12,0)</f>
        <v>1</v>
      </c>
      <c r="V26" s="34">
        <f t="shared" si="2"/>
        <v>-1</v>
      </c>
      <c r="W26" s="66"/>
      <c r="X26" s="82">
        <f t="shared" si="3"/>
        <v>0</v>
      </c>
      <c r="Y26" s="82">
        <f t="shared" si="4"/>
        <v>0</v>
      </c>
      <c r="Z26" s="82">
        <v>0</v>
      </c>
      <c r="AA26" s="82">
        <f t="shared" si="5"/>
        <v>0</v>
      </c>
    </row>
    <row r="27" spans="1:28" ht="30" x14ac:dyDescent="0.25">
      <c r="A27" s="114"/>
      <c r="B27" s="47" t="s">
        <v>11</v>
      </c>
      <c r="C27" s="47" t="s">
        <v>6</v>
      </c>
      <c r="D27" s="47" t="s">
        <v>6</v>
      </c>
      <c r="E27" s="100" t="s">
        <v>16</v>
      </c>
      <c r="F27" s="101"/>
      <c r="G27" s="48" t="s">
        <v>8</v>
      </c>
      <c r="H27" s="49" t="s">
        <v>9</v>
      </c>
      <c r="I27" s="33"/>
      <c r="J27" s="33"/>
      <c r="K27" s="33"/>
      <c r="L27" s="33"/>
      <c r="M27" s="33"/>
      <c r="N27" s="33"/>
      <c r="O27" s="28"/>
      <c r="P27" s="28">
        <f t="shared" si="0"/>
        <v>0</v>
      </c>
      <c r="Q27" s="33"/>
      <c r="R27" s="33"/>
      <c r="S27" s="28"/>
      <c r="T27" s="33"/>
      <c r="U27" s="28">
        <f t="shared" si="1"/>
        <v>0</v>
      </c>
      <c r="V27" s="34">
        <f t="shared" si="2"/>
        <v>0</v>
      </c>
      <c r="W27" s="66"/>
      <c r="X27" s="82">
        <f t="shared" si="3"/>
        <v>0</v>
      </c>
      <c r="Y27" s="82">
        <f t="shared" si="4"/>
        <v>0</v>
      </c>
      <c r="Z27" s="82">
        <v>0</v>
      </c>
      <c r="AA27" s="82">
        <f t="shared" si="5"/>
        <v>0</v>
      </c>
    </row>
    <row r="28" spans="1:28" ht="30" x14ac:dyDescent="0.25">
      <c r="A28" s="114"/>
      <c r="B28" s="47" t="s">
        <v>11</v>
      </c>
      <c r="C28" s="47" t="s">
        <v>6</v>
      </c>
      <c r="D28" s="47" t="s">
        <v>6</v>
      </c>
      <c r="E28" s="100" t="s">
        <v>17</v>
      </c>
      <c r="F28" s="101"/>
      <c r="G28" s="48" t="s">
        <v>8</v>
      </c>
      <c r="H28" s="49" t="s">
        <v>9</v>
      </c>
      <c r="I28" s="33"/>
      <c r="J28" s="33"/>
      <c r="K28" s="33"/>
      <c r="L28" s="33"/>
      <c r="M28" s="33"/>
      <c r="N28" s="33"/>
      <c r="O28" s="28"/>
      <c r="P28" s="28">
        <f t="shared" si="0"/>
        <v>0</v>
      </c>
      <c r="Q28" s="33"/>
      <c r="R28" s="33"/>
      <c r="S28" s="28"/>
      <c r="T28" s="33"/>
      <c r="U28" s="28">
        <f t="shared" si="1"/>
        <v>0</v>
      </c>
      <c r="V28" s="34">
        <f t="shared" si="2"/>
        <v>0</v>
      </c>
      <c r="W28" s="66"/>
      <c r="X28" s="82">
        <f t="shared" si="3"/>
        <v>0</v>
      </c>
      <c r="Y28" s="82">
        <f t="shared" si="4"/>
        <v>0</v>
      </c>
      <c r="Z28" s="82">
        <v>0</v>
      </c>
      <c r="AA28" s="82">
        <f t="shared" si="5"/>
        <v>0</v>
      </c>
    </row>
    <row r="29" spans="1:28" ht="30" x14ac:dyDescent="0.25">
      <c r="A29" s="114"/>
      <c r="B29" s="47" t="s">
        <v>11</v>
      </c>
      <c r="C29" s="47" t="s">
        <v>6</v>
      </c>
      <c r="D29" s="47" t="s">
        <v>6</v>
      </c>
      <c r="E29" s="100" t="s">
        <v>18</v>
      </c>
      <c r="F29" s="101"/>
      <c r="G29" s="5" t="s">
        <v>8</v>
      </c>
      <c r="H29" s="49" t="s">
        <v>9</v>
      </c>
      <c r="I29" s="33"/>
      <c r="J29" s="33"/>
      <c r="K29" s="33"/>
      <c r="L29" s="33"/>
      <c r="M29" s="33"/>
      <c r="N29" s="33"/>
      <c r="O29" s="28"/>
      <c r="P29" s="28">
        <f t="shared" si="0"/>
        <v>0</v>
      </c>
      <c r="Q29" s="33"/>
      <c r="R29" s="33"/>
      <c r="S29" s="28"/>
      <c r="T29" s="33"/>
      <c r="U29" s="28">
        <f>ROUND((J29+K29+L29+M29+N29*4+Q29+R29+S29+T29)/12,0)</f>
        <v>0</v>
      </c>
      <c r="V29" s="34">
        <f t="shared" si="2"/>
        <v>0</v>
      </c>
      <c r="W29" s="66"/>
      <c r="X29" s="82">
        <f t="shared" si="3"/>
        <v>0</v>
      </c>
      <c r="Y29" s="82">
        <f t="shared" si="4"/>
        <v>0</v>
      </c>
      <c r="Z29" s="82">
        <v>0</v>
      </c>
      <c r="AA29" s="82">
        <f t="shared" si="5"/>
        <v>0</v>
      </c>
    </row>
    <row r="30" spans="1:28" s="75" customFormat="1" x14ac:dyDescent="0.25">
      <c r="A30" s="114"/>
      <c r="B30" s="73"/>
      <c r="C30" s="73"/>
      <c r="D30" s="73"/>
      <c r="E30" s="123"/>
      <c r="F30" s="124"/>
      <c r="G30" s="21"/>
      <c r="H30" s="62"/>
      <c r="I30" s="30">
        <f>SUM(I12:I29)</f>
        <v>479</v>
      </c>
      <c r="J30" s="30">
        <f>SUM(J12:J29)</f>
        <v>483</v>
      </c>
      <c r="K30" s="30">
        <f t="shared" ref="K30:N30" si="6">SUM(K12:K29)</f>
        <v>484</v>
      </c>
      <c r="L30" s="30">
        <f t="shared" si="6"/>
        <v>482</v>
      </c>
      <c r="M30" s="30">
        <f t="shared" si="6"/>
        <v>483</v>
      </c>
      <c r="N30" s="30">
        <f t="shared" si="6"/>
        <v>483</v>
      </c>
      <c r="O30" s="30">
        <f t="shared" ref="O30:U30" si="7">SUM(O12:O29)</f>
        <v>538</v>
      </c>
      <c r="P30" s="30">
        <f t="shared" si="7"/>
        <v>502</v>
      </c>
      <c r="Q30" s="30">
        <f t="shared" si="7"/>
        <v>0</v>
      </c>
      <c r="R30" s="30">
        <f t="shared" si="7"/>
        <v>0</v>
      </c>
      <c r="S30" s="30">
        <f t="shared" si="7"/>
        <v>0</v>
      </c>
      <c r="T30" s="30">
        <f t="shared" si="7"/>
        <v>0</v>
      </c>
      <c r="U30" s="30">
        <f t="shared" si="7"/>
        <v>322</v>
      </c>
      <c r="V30" s="35">
        <f>U30-P30</f>
        <v>-180</v>
      </c>
      <c r="W30" s="72"/>
      <c r="X30" s="93" t="s">
        <v>48</v>
      </c>
      <c r="Y30" s="83" t="s">
        <v>48</v>
      </c>
      <c r="Z30" s="83" t="s">
        <v>48</v>
      </c>
      <c r="AA30" s="83" t="s">
        <v>48</v>
      </c>
      <c r="AB30" s="74"/>
    </row>
    <row r="31" spans="1:28" x14ac:dyDescent="0.25">
      <c r="A31" s="114"/>
      <c r="B31" s="51" t="s">
        <v>10</v>
      </c>
      <c r="C31" s="51"/>
      <c r="D31" s="51"/>
      <c r="E31" s="125"/>
      <c r="F31" s="126"/>
      <c r="G31" s="51"/>
      <c r="H31" s="51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67"/>
      <c r="X31" s="84" t="s">
        <v>48</v>
      </c>
      <c r="Y31" s="84" t="s">
        <v>48</v>
      </c>
      <c r="Z31" s="84" t="s">
        <v>48</v>
      </c>
      <c r="AA31" s="84" t="s">
        <v>48</v>
      </c>
    </row>
    <row r="32" spans="1:28" ht="30" x14ac:dyDescent="0.25">
      <c r="A32" s="114"/>
      <c r="B32" s="47" t="s">
        <v>6</v>
      </c>
      <c r="C32" s="47" t="s">
        <v>6</v>
      </c>
      <c r="D32" s="47" t="s">
        <v>6</v>
      </c>
      <c r="E32" s="102" t="s">
        <v>7</v>
      </c>
      <c r="F32" s="103"/>
      <c r="G32" s="5" t="s">
        <v>8</v>
      </c>
      <c r="H32" s="45" t="s">
        <v>9</v>
      </c>
      <c r="I32" s="28">
        <v>164</v>
      </c>
      <c r="J32" s="28">
        <v>162</v>
      </c>
      <c r="K32" s="28">
        <v>162</v>
      </c>
      <c r="L32" s="28">
        <v>162</v>
      </c>
      <c r="M32" s="28">
        <v>163</v>
      </c>
      <c r="N32" s="28">
        <v>163</v>
      </c>
      <c r="O32" s="28">
        <v>194</v>
      </c>
      <c r="P32" s="28">
        <f t="shared" si="0"/>
        <v>173</v>
      </c>
      <c r="Q32" s="28"/>
      <c r="R32" s="28"/>
      <c r="S32" s="28"/>
      <c r="T32" s="28"/>
      <c r="U32" s="28">
        <f t="shared" si="1"/>
        <v>108</v>
      </c>
      <c r="V32" s="34">
        <f t="shared" si="2"/>
        <v>-65</v>
      </c>
      <c r="W32" s="66"/>
      <c r="X32" s="82">
        <f t="shared" ref="X32:X49" si="8">SUM(Y32:AA32)</f>
        <v>0</v>
      </c>
      <c r="Y32" s="82">
        <f t="shared" ref="Y32:Y49" si="9">ROUND($Y$78/$U$71*U32,1)</f>
        <v>0</v>
      </c>
      <c r="Z32" s="82">
        <v>0</v>
      </c>
      <c r="AA32" s="82">
        <f t="shared" ref="AA32:AA49" si="10">ROUND($AA$78/$U$78*U32,1)</f>
        <v>0</v>
      </c>
    </row>
    <row r="33" spans="1:27" ht="30" x14ac:dyDescent="0.25">
      <c r="A33" s="114"/>
      <c r="B33" s="47" t="s">
        <v>6</v>
      </c>
      <c r="C33" s="47" t="s">
        <v>6</v>
      </c>
      <c r="D33" s="47" t="s">
        <v>6</v>
      </c>
      <c r="E33" s="102" t="s">
        <v>14</v>
      </c>
      <c r="F33" s="103"/>
      <c r="G33" s="5" t="s">
        <v>8</v>
      </c>
      <c r="H33" s="45" t="s">
        <v>9</v>
      </c>
      <c r="I33" s="28"/>
      <c r="J33" s="28"/>
      <c r="K33" s="28"/>
      <c r="L33" s="28"/>
      <c r="M33" s="28"/>
      <c r="N33" s="28"/>
      <c r="O33" s="28"/>
      <c r="P33" s="28">
        <f t="shared" si="0"/>
        <v>0</v>
      </c>
      <c r="Q33" s="28"/>
      <c r="R33" s="28"/>
      <c r="S33" s="28"/>
      <c r="T33" s="28"/>
      <c r="U33" s="28">
        <f t="shared" si="1"/>
        <v>0</v>
      </c>
      <c r="V33" s="34">
        <f t="shared" si="2"/>
        <v>0</v>
      </c>
      <c r="W33" s="66"/>
      <c r="X33" s="82">
        <f t="shared" si="8"/>
        <v>0</v>
      </c>
      <c r="Y33" s="82">
        <f t="shared" si="9"/>
        <v>0</v>
      </c>
      <c r="Z33" s="82">
        <v>0</v>
      </c>
      <c r="AA33" s="82">
        <f t="shared" si="10"/>
        <v>0</v>
      </c>
    </row>
    <row r="34" spans="1:27" ht="30" x14ac:dyDescent="0.25">
      <c r="A34" s="114"/>
      <c r="B34" s="47" t="s">
        <v>6</v>
      </c>
      <c r="C34" s="47" t="s">
        <v>6</v>
      </c>
      <c r="D34" s="47" t="s">
        <v>6</v>
      </c>
      <c r="E34" s="132" t="s">
        <v>15</v>
      </c>
      <c r="F34" s="133"/>
      <c r="G34" s="5" t="s">
        <v>8</v>
      </c>
      <c r="H34" s="45" t="s">
        <v>9</v>
      </c>
      <c r="I34" s="28">
        <v>2</v>
      </c>
      <c r="J34" s="28">
        <v>2</v>
      </c>
      <c r="K34" s="28">
        <v>2</v>
      </c>
      <c r="L34" s="28">
        <v>2</v>
      </c>
      <c r="M34" s="28">
        <v>2</v>
      </c>
      <c r="N34" s="28">
        <v>2</v>
      </c>
      <c r="O34" s="131">
        <v>2</v>
      </c>
      <c r="P34" s="28">
        <f t="shared" si="0"/>
        <v>2</v>
      </c>
      <c r="Q34" s="28"/>
      <c r="R34" s="28"/>
      <c r="S34" s="28"/>
      <c r="T34" s="28"/>
      <c r="U34" s="28">
        <f t="shared" si="1"/>
        <v>1</v>
      </c>
      <c r="V34" s="34">
        <f t="shared" si="2"/>
        <v>-1</v>
      </c>
      <c r="W34" s="66"/>
      <c r="X34" s="82">
        <f t="shared" si="8"/>
        <v>0</v>
      </c>
      <c r="Y34" s="82">
        <f t="shared" si="9"/>
        <v>0</v>
      </c>
      <c r="Z34" s="82">
        <v>0</v>
      </c>
      <c r="AA34" s="82">
        <f t="shared" si="10"/>
        <v>0</v>
      </c>
    </row>
    <row r="35" spans="1:27" ht="30" x14ac:dyDescent="0.25">
      <c r="A35" s="114"/>
      <c r="B35" s="47" t="s">
        <v>6</v>
      </c>
      <c r="C35" s="47" t="s">
        <v>6</v>
      </c>
      <c r="D35" s="47" t="s">
        <v>6</v>
      </c>
      <c r="E35" s="104" t="s">
        <v>16</v>
      </c>
      <c r="F35" s="105"/>
      <c r="G35" s="5" t="s">
        <v>8</v>
      </c>
      <c r="H35" s="45" t="s">
        <v>9</v>
      </c>
      <c r="I35" s="28"/>
      <c r="J35" s="28"/>
      <c r="K35" s="28"/>
      <c r="L35" s="28"/>
      <c r="M35" s="28"/>
      <c r="N35" s="28"/>
      <c r="O35" s="28"/>
      <c r="P35" s="28">
        <f t="shared" si="0"/>
        <v>0</v>
      </c>
      <c r="Q35" s="28"/>
      <c r="R35" s="28"/>
      <c r="S35" s="28"/>
      <c r="T35" s="28"/>
      <c r="U35" s="28">
        <f t="shared" si="1"/>
        <v>0</v>
      </c>
      <c r="V35" s="34">
        <f t="shared" si="2"/>
        <v>0</v>
      </c>
      <c r="W35" s="66"/>
      <c r="X35" s="82">
        <f t="shared" si="8"/>
        <v>0</v>
      </c>
      <c r="Y35" s="82">
        <f t="shared" si="9"/>
        <v>0</v>
      </c>
      <c r="Z35" s="82">
        <v>0</v>
      </c>
      <c r="AA35" s="82">
        <f t="shared" si="10"/>
        <v>0</v>
      </c>
    </row>
    <row r="36" spans="1:27" ht="30" x14ac:dyDescent="0.25">
      <c r="A36" s="114"/>
      <c r="B36" s="47" t="s">
        <v>6</v>
      </c>
      <c r="C36" s="47" t="s">
        <v>6</v>
      </c>
      <c r="D36" s="47" t="s">
        <v>6</v>
      </c>
      <c r="E36" s="104" t="s">
        <v>17</v>
      </c>
      <c r="F36" s="105"/>
      <c r="G36" s="5" t="s">
        <v>8</v>
      </c>
      <c r="H36" s="45" t="s">
        <v>9</v>
      </c>
      <c r="I36" s="28"/>
      <c r="J36" s="28"/>
      <c r="K36" s="28"/>
      <c r="L36" s="28"/>
      <c r="M36" s="28"/>
      <c r="N36" s="28"/>
      <c r="O36" s="28"/>
      <c r="P36" s="28">
        <f t="shared" si="0"/>
        <v>0</v>
      </c>
      <c r="Q36" s="28"/>
      <c r="R36" s="28"/>
      <c r="S36" s="28"/>
      <c r="T36" s="28"/>
      <c r="U36" s="28">
        <f t="shared" si="1"/>
        <v>0</v>
      </c>
      <c r="V36" s="34">
        <f t="shared" si="2"/>
        <v>0</v>
      </c>
      <c r="W36" s="66"/>
      <c r="X36" s="82">
        <f t="shared" si="8"/>
        <v>0</v>
      </c>
      <c r="Y36" s="82">
        <f t="shared" si="9"/>
        <v>0</v>
      </c>
      <c r="Z36" s="82">
        <v>0</v>
      </c>
      <c r="AA36" s="82">
        <f t="shared" si="10"/>
        <v>0</v>
      </c>
    </row>
    <row r="37" spans="1:27" ht="30" x14ac:dyDescent="0.25">
      <c r="A37" s="114"/>
      <c r="B37" s="47" t="s">
        <v>6</v>
      </c>
      <c r="C37" s="47" t="s">
        <v>6</v>
      </c>
      <c r="D37" s="47" t="s">
        <v>6</v>
      </c>
      <c r="E37" s="104" t="s">
        <v>18</v>
      </c>
      <c r="F37" s="105"/>
      <c r="G37" s="5" t="s">
        <v>8</v>
      </c>
      <c r="H37" s="45" t="s">
        <v>9</v>
      </c>
      <c r="I37" s="28"/>
      <c r="J37" s="28"/>
      <c r="K37" s="28"/>
      <c r="L37" s="28"/>
      <c r="M37" s="28"/>
      <c r="N37" s="28"/>
      <c r="O37" s="28"/>
      <c r="P37" s="28">
        <f t="shared" si="0"/>
        <v>0</v>
      </c>
      <c r="Q37" s="28"/>
      <c r="R37" s="28"/>
      <c r="S37" s="28"/>
      <c r="T37" s="28"/>
      <c r="U37" s="28">
        <f t="shared" si="1"/>
        <v>0</v>
      </c>
      <c r="V37" s="34">
        <f t="shared" si="2"/>
        <v>0</v>
      </c>
      <c r="W37" s="66"/>
      <c r="X37" s="82">
        <f t="shared" si="8"/>
        <v>0</v>
      </c>
      <c r="Y37" s="82">
        <f t="shared" si="9"/>
        <v>0</v>
      </c>
      <c r="Z37" s="82">
        <v>0</v>
      </c>
      <c r="AA37" s="82">
        <f t="shared" si="10"/>
        <v>0</v>
      </c>
    </row>
    <row r="38" spans="1:27" ht="45" x14ac:dyDescent="0.25">
      <c r="A38" s="114"/>
      <c r="B38" s="47" t="s">
        <v>19</v>
      </c>
      <c r="C38" s="47" t="s">
        <v>6</v>
      </c>
      <c r="D38" s="47" t="s">
        <v>6</v>
      </c>
      <c r="E38" s="100" t="s">
        <v>7</v>
      </c>
      <c r="F38" s="101"/>
      <c r="G38" s="5" t="s">
        <v>8</v>
      </c>
      <c r="H38" s="45" t="s">
        <v>9</v>
      </c>
      <c r="I38" s="28">
        <v>218</v>
      </c>
      <c r="J38" s="28">
        <v>218</v>
      </c>
      <c r="K38" s="28">
        <v>218</v>
      </c>
      <c r="L38" s="28">
        <v>218</v>
      </c>
      <c r="M38" s="28">
        <v>218</v>
      </c>
      <c r="N38" s="28">
        <v>218</v>
      </c>
      <c r="O38" s="28">
        <v>234</v>
      </c>
      <c r="P38" s="28">
        <f t="shared" si="0"/>
        <v>223</v>
      </c>
      <c r="Q38" s="28"/>
      <c r="R38" s="28"/>
      <c r="S38" s="28"/>
      <c r="T38" s="28"/>
      <c r="U38" s="28">
        <f t="shared" si="1"/>
        <v>145</v>
      </c>
      <c r="V38" s="34">
        <f t="shared" si="2"/>
        <v>-78</v>
      </c>
      <c r="W38" s="66"/>
      <c r="X38" s="82">
        <f t="shared" si="8"/>
        <v>0</v>
      </c>
      <c r="Y38" s="82">
        <f t="shared" si="9"/>
        <v>0</v>
      </c>
      <c r="Z38" s="82">
        <v>0</v>
      </c>
      <c r="AA38" s="82">
        <f t="shared" si="10"/>
        <v>0</v>
      </c>
    </row>
    <row r="39" spans="1:27" ht="45" x14ac:dyDescent="0.25">
      <c r="A39" s="114"/>
      <c r="B39" s="47" t="s">
        <v>19</v>
      </c>
      <c r="C39" s="47" t="s">
        <v>6</v>
      </c>
      <c r="D39" s="47" t="s">
        <v>6</v>
      </c>
      <c r="E39" s="100" t="s">
        <v>14</v>
      </c>
      <c r="F39" s="101"/>
      <c r="G39" s="5" t="s">
        <v>8</v>
      </c>
      <c r="H39" s="45" t="s">
        <v>9</v>
      </c>
      <c r="I39" s="28"/>
      <c r="J39" s="28"/>
      <c r="K39" s="28"/>
      <c r="L39" s="28"/>
      <c r="M39" s="28"/>
      <c r="N39" s="28"/>
      <c r="O39" s="28"/>
      <c r="P39" s="28">
        <f t="shared" si="0"/>
        <v>0</v>
      </c>
      <c r="Q39" s="28"/>
      <c r="R39" s="28"/>
      <c r="S39" s="28"/>
      <c r="T39" s="28"/>
      <c r="U39" s="28">
        <f t="shared" si="1"/>
        <v>0</v>
      </c>
      <c r="V39" s="34">
        <f t="shared" si="2"/>
        <v>0</v>
      </c>
      <c r="W39" s="66"/>
      <c r="X39" s="82">
        <f t="shared" si="8"/>
        <v>0</v>
      </c>
      <c r="Y39" s="82">
        <f t="shared" si="9"/>
        <v>0</v>
      </c>
      <c r="Z39" s="82">
        <v>0</v>
      </c>
      <c r="AA39" s="82">
        <f t="shared" si="10"/>
        <v>0</v>
      </c>
    </row>
    <row r="40" spans="1:27" ht="45" x14ac:dyDescent="0.25">
      <c r="A40" s="114"/>
      <c r="B40" s="47" t="s">
        <v>19</v>
      </c>
      <c r="C40" s="47" t="s">
        <v>6</v>
      </c>
      <c r="D40" s="47" t="s">
        <v>6</v>
      </c>
      <c r="E40" s="100" t="s">
        <v>15</v>
      </c>
      <c r="F40" s="101"/>
      <c r="G40" s="5" t="s">
        <v>8</v>
      </c>
      <c r="H40" s="45" t="s">
        <v>9</v>
      </c>
      <c r="I40" s="28"/>
      <c r="J40" s="28"/>
      <c r="K40" s="28"/>
      <c r="L40" s="28"/>
      <c r="M40" s="28"/>
      <c r="N40" s="28"/>
      <c r="O40" s="28"/>
      <c r="P40" s="28">
        <f t="shared" si="0"/>
        <v>0</v>
      </c>
      <c r="Q40" s="28"/>
      <c r="R40" s="28"/>
      <c r="S40" s="28"/>
      <c r="T40" s="28"/>
      <c r="U40" s="28">
        <f t="shared" si="1"/>
        <v>0</v>
      </c>
      <c r="V40" s="34">
        <f t="shared" si="2"/>
        <v>0</v>
      </c>
      <c r="W40" s="66"/>
      <c r="X40" s="82">
        <f t="shared" si="8"/>
        <v>0</v>
      </c>
      <c r="Y40" s="82">
        <f t="shared" si="9"/>
        <v>0</v>
      </c>
      <c r="Z40" s="82">
        <v>0</v>
      </c>
      <c r="AA40" s="82">
        <f t="shared" si="10"/>
        <v>0</v>
      </c>
    </row>
    <row r="41" spans="1:27" ht="45" x14ac:dyDescent="0.25">
      <c r="A41" s="114"/>
      <c r="B41" s="47" t="s">
        <v>19</v>
      </c>
      <c r="C41" s="47" t="s">
        <v>6</v>
      </c>
      <c r="D41" s="47" t="s">
        <v>6</v>
      </c>
      <c r="E41" s="100" t="s">
        <v>16</v>
      </c>
      <c r="F41" s="101"/>
      <c r="G41" s="5" t="s">
        <v>8</v>
      </c>
      <c r="H41" s="45" t="s">
        <v>9</v>
      </c>
      <c r="I41" s="28"/>
      <c r="J41" s="28"/>
      <c r="K41" s="28"/>
      <c r="L41" s="28"/>
      <c r="M41" s="28"/>
      <c r="N41" s="28"/>
      <c r="O41" s="28"/>
      <c r="P41" s="28">
        <f t="shared" si="0"/>
        <v>0</v>
      </c>
      <c r="Q41" s="28"/>
      <c r="R41" s="28"/>
      <c r="S41" s="28"/>
      <c r="T41" s="28"/>
      <c r="U41" s="28">
        <f t="shared" si="1"/>
        <v>0</v>
      </c>
      <c r="V41" s="34">
        <f t="shared" si="2"/>
        <v>0</v>
      </c>
      <c r="W41" s="66"/>
      <c r="X41" s="82">
        <f t="shared" si="8"/>
        <v>0</v>
      </c>
      <c r="Y41" s="82">
        <f t="shared" si="9"/>
        <v>0</v>
      </c>
      <c r="Z41" s="82">
        <v>0</v>
      </c>
      <c r="AA41" s="82">
        <f t="shared" si="10"/>
        <v>0</v>
      </c>
    </row>
    <row r="42" spans="1:27" ht="45" x14ac:dyDescent="0.25">
      <c r="A42" s="114"/>
      <c r="B42" s="47" t="s">
        <v>19</v>
      </c>
      <c r="C42" s="47" t="s">
        <v>6</v>
      </c>
      <c r="D42" s="47" t="s">
        <v>6</v>
      </c>
      <c r="E42" s="100" t="s">
        <v>17</v>
      </c>
      <c r="F42" s="101"/>
      <c r="G42" s="5" t="s">
        <v>8</v>
      </c>
      <c r="H42" s="45" t="s">
        <v>9</v>
      </c>
      <c r="I42" s="28"/>
      <c r="J42" s="28"/>
      <c r="K42" s="28"/>
      <c r="L42" s="28"/>
      <c r="M42" s="28"/>
      <c r="N42" s="28"/>
      <c r="O42" s="28"/>
      <c r="P42" s="28">
        <f t="shared" si="0"/>
        <v>0</v>
      </c>
      <c r="Q42" s="28"/>
      <c r="R42" s="28"/>
      <c r="S42" s="28"/>
      <c r="T42" s="28"/>
      <c r="U42" s="28">
        <f t="shared" si="1"/>
        <v>0</v>
      </c>
      <c r="V42" s="34">
        <f t="shared" si="2"/>
        <v>0</v>
      </c>
      <c r="W42" s="66"/>
      <c r="X42" s="82">
        <f t="shared" si="8"/>
        <v>0</v>
      </c>
      <c r="Y42" s="82">
        <f t="shared" si="9"/>
        <v>0</v>
      </c>
      <c r="Z42" s="82">
        <v>0</v>
      </c>
      <c r="AA42" s="82">
        <f t="shared" si="10"/>
        <v>0</v>
      </c>
    </row>
    <row r="43" spans="1:27" ht="45" x14ac:dyDescent="0.25">
      <c r="A43" s="114"/>
      <c r="B43" s="47" t="s">
        <v>19</v>
      </c>
      <c r="C43" s="47" t="s">
        <v>6</v>
      </c>
      <c r="D43" s="47" t="s">
        <v>6</v>
      </c>
      <c r="E43" s="100" t="s">
        <v>18</v>
      </c>
      <c r="F43" s="101"/>
      <c r="G43" s="5" t="s">
        <v>8</v>
      </c>
      <c r="H43" s="45" t="s">
        <v>9</v>
      </c>
      <c r="I43" s="28"/>
      <c r="J43" s="28"/>
      <c r="K43" s="28"/>
      <c r="L43" s="28"/>
      <c r="M43" s="28"/>
      <c r="N43" s="28"/>
      <c r="O43" s="28"/>
      <c r="P43" s="28">
        <f t="shared" si="0"/>
        <v>0</v>
      </c>
      <c r="Q43" s="28"/>
      <c r="R43" s="28"/>
      <c r="S43" s="28"/>
      <c r="T43" s="28"/>
      <c r="U43" s="28">
        <f t="shared" si="1"/>
        <v>0</v>
      </c>
      <c r="V43" s="34">
        <f t="shared" si="2"/>
        <v>0</v>
      </c>
      <c r="W43" s="66"/>
      <c r="X43" s="82">
        <f t="shared" si="8"/>
        <v>0</v>
      </c>
      <c r="Y43" s="82">
        <f t="shared" si="9"/>
        <v>0</v>
      </c>
      <c r="Z43" s="82">
        <v>0</v>
      </c>
      <c r="AA43" s="82">
        <f t="shared" si="10"/>
        <v>0</v>
      </c>
    </row>
    <row r="44" spans="1:27" ht="30" x14ac:dyDescent="0.25">
      <c r="A44" s="114"/>
      <c r="B44" s="47" t="s">
        <v>11</v>
      </c>
      <c r="C44" s="47" t="s">
        <v>6</v>
      </c>
      <c r="D44" s="47" t="s">
        <v>6</v>
      </c>
      <c r="E44" s="100" t="s">
        <v>7</v>
      </c>
      <c r="F44" s="101"/>
      <c r="G44" s="5" t="s">
        <v>8</v>
      </c>
      <c r="H44" s="45" t="s">
        <v>9</v>
      </c>
      <c r="I44" s="28">
        <v>4</v>
      </c>
      <c r="J44" s="28">
        <v>4</v>
      </c>
      <c r="K44" s="28">
        <v>4</v>
      </c>
      <c r="L44" s="28">
        <v>4</v>
      </c>
      <c r="M44" s="28">
        <v>4</v>
      </c>
      <c r="N44" s="28">
        <v>4</v>
      </c>
      <c r="O44" s="28">
        <v>4</v>
      </c>
      <c r="P44" s="28">
        <f t="shared" si="0"/>
        <v>4</v>
      </c>
      <c r="Q44" s="28"/>
      <c r="R44" s="28"/>
      <c r="S44" s="28"/>
      <c r="T44" s="28"/>
      <c r="U44" s="28">
        <f t="shared" si="1"/>
        <v>3</v>
      </c>
      <c r="V44" s="34">
        <f t="shared" si="2"/>
        <v>-1</v>
      </c>
      <c r="W44" s="66"/>
      <c r="X44" s="82">
        <f t="shared" si="8"/>
        <v>0</v>
      </c>
      <c r="Y44" s="82">
        <f t="shared" si="9"/>
        <v>0</v>
      </c>
      <c r="Z44" s="82">
        <v>0</v>
      </c>
      <c r="AA44" s="82">
        <f t="shared" si="10"/>
        <v>0</v>
      </c>
    </row>
    <row r="45" spans="1:27" ht="30" x14ac:dyDescent="0.25">
      <c r="A45" s="114"/>
      <c r="B45" s="47" t="s">
        <v>11</v>
      </c>
      <c r="C45" s="47" t="s">
        <v>6</v>
      </c>
      <c r="D45" s="47" t="s">
        <v>6</v>
      </c>
      <c r="E45" s="100" t="s">
        <v>14</v>
      </c>
      <c r="F45" s="101"/>
      <c r="G45" s="5" t="s">
        <v>8</v>
      </c>
      <c r="H45" s="45" t="s">
        <v>9</v>
      </c>
      <c r="I45" s="28"/>
      <c r="J45" s="28"/>
      <c r="K45" s="28"/>
      <c r="L45" s="28"/>
      <c r="M45" s="28"/>
      <c r="N45" s="28"/>
      <c r="O45" s="28"/>
      <c r="P45" s="28">
        <f t="shared" si="0"/>
        <v>0</v>
      </c>
      <c r="Q45" s="28"/>
      <c r="R45" s="28"/>
      <c r="S45" s="28"/>
      <c r="T45" s="28"/>
      <c r="U45" s="28">
        <f t="shared" si="1"/>
        <v>0</v>
      </c>
      <c r="V45" s="34">
        <f t="shared" si="2"/>
        <v>0</v>
      </c>
      <c r="W45" s="66"/>
      <c r="X45" s="82">
        <f t="shared" si="8"/>
        <v>0</v>
      </c>
      <c r="Y45" s="82">
        <f t="shared" si="9"/>
        <v>0</v>
      </c>
      <c r="Z45" s="82">
        <v>0</v>
      </c>
      <c r="AA45" s="82">
        <f t="shared" si="10"/>
        <v>0</v>
      </c>
    </row>
    <row r="46" spans="1:27" ht="30" x14ac:dyDescent="0.25">
      <c r="A46" s="114"/>
      <c r="B46" s="47" t="s">
        <v>11</v>
      </c>
      <c r="C46" s="47" t="s">
        <v>6</v>
      </c>
      <c r="D46" s="47" t="s">
        <v>6</v>
      </c>
      <c r="E46" s="129" t="s">
        <v>15</v>
      </c>
      <c r="F46" s="130"/>
      <c r="G46" s="5" t="s">
        <v>8</v>
      </c>
      <c r="H46" s="45" t="s">
        <v>9</v>
      </c>
      <c r="I46" s="28">
        <v>2</v>
      </c>
      <c r="J46" s="28">
        <v>2</v>
      </c>
      <c r="K46" s="28">
        <v>2</v>
      </c>
      <c r="L46" s="28">
        <v>2</v>
      </c>
      <c r="M46" s="28">
        <v>2</v>
      </c>
      <c r="N46" s="28">
        <v>2</v>
      </c>
      <c r="O46" s="131">
        <v>2</v>
      </c>
      <c r="P46" s="28">
        <f t="shared" si="0"/>
        <v>2</v>
      </c>
      <c r="Q46" s="28"/>
      <c r="R46" s="28"/>
      <c r="S46" s="28"/>
      <c r="T46" s="28"/>
      <c r="U46" s="28">
        <f t="shared" si="1"/>
        <v>1</v>
      </c>
      <c r="V46" s="34">
        <f t="shared" si="2"/>
        <v>-1</v>
      </c>
      <c r="W46" s="66"/>
      <c r="X46" s="82">
        <f t="shared" si="8"/>
        <v>0</v>
      </c>
      <c r="Y46" s="82">
        <f t="shared" si="9"/>
        <v>0</v>
      </c>
      <c r="Z46" s="82">
        <v>0</v>
      </c>
      <c r="AA46" s="82">
        <f t="shared" si="10"/>
        <v>0</v>
      </c>
    </row>
    <row r="47" spans="1:27" ht="30" x14ac:dyDescent="0.25">
      <c r="A47" s="114"/>
      <c r="B47" s="47" t="s">
        <v>11</v>
      </c>
      <c r="C47" s="47" t="s">
        <v>6</v>
      </c>
      <c r="D47" s="47" t="s">
        <v>6</v>
      </c>
      <c r="E47" s="100" t="s">
        <v>16</v>
      </c>
      <c r="F47" s="101"/>
      <c r="G47" s="5" t="s">
        <v>8</v>
      </c>
      <c r="H47" s="45" t="s">
        <v>9</v>
      </c>
      <c r="I47" s="28"/>
      <c r="J47" s="28"/>
      <c r="K47" s="28"/>
      <c r="L47" s="28"/>
      <c r="M47" s="28"/>
      <c r="N47" s="28"/>
      <c r="O47" s="28"/>
      <c r="P47" s="28">
        <f t="shared" si="0"/>
        <v>0</v>
      </c>
      <c r="Q47" s="28"/>
      <c r="R47" s="28"/>
      <c r="S47" s="28"/>
      <c r="T47" s="28"/>
      <c r="U47" s="28">
        <f t="shared" si="1"/>
        <v>0</v>
      </c>
      <c r="V47" s="34">
        <f t="shared" si="2"/>
        <v>0</v>
      </c>
      <c r="W47" s="66"/>
      <c r="X47" s="82">
        <f t="shared" si="8"/>
        <v>0</v>
      </c>
      <c r="Y47" s="82">
        <f t="shared" si="9"/>
        <v>0</v>
      </c>
      <c r="Z47" s="82">
        <v>0</v>
      </c>
      <c r="AA47" s="82">
        <f t="shared" si="10"/>
        <v>0</v>
      </c>
    </row>
    <row r="48" spans="1:27" ht="30" x14ac:dyDescent="0.25">
      <c r="A48" s="114"/>
      <c r="B48" s="47" t="s">
        <v>11</v>
      </c>
      <c r="C48" s="47" t="s">
        <v>6</v>
      </c>
      <c r="D48" s="47" t="s">
        <v>6</v>
      </c>
      <c r="E48" s="100" t="s">
        <v>17</v>
      </c>
      <c r="F48" s="101"/>
      <c r="G48" s="5" t="s">
        <v>8</v>
      </c>
      <c r="H48" s="45" t="s">
        <v>9</v>
      </c>
      <c r="I48" s="28"/>
      <c r="J48" s="28"/>
      <c r="K48" s="28"/>
      <c r="L48" s="28"/>
      <c r="M48" s="28"/>
      <c r="N48" s="28"/>
      <c r="O48" s="28"/>
      <c r="P48" s="28">
        <f t="shared" si="0"/>
        <v>0</v>
      </c>
      <c r="Q48" s="28"/>
      <c r="R48" s="28"/>
      <c r="S48" s="28"/>
      <c r="T48" s="28"/>
      <c r="U48" s="28">
        <f t="shared" si="1"/>
        <v>0</v>
      </c>
      <c r="V48" s="34">
        <f t="shared" si="2"/>
        <v>0</v>
      </c>
      <c r="W48" s="66"/>
      <c r="X48" s="82">
        <f t="shared" si="8"/>
        <v>0</v>
      </c>
      <c r="Y48" s="82">
        <f t="shared" si="9"/>
        <v>0</v>
      </c>
      <c r="Z48" s="82">
        <v>0</v>
      </c>
      <c r="AA48" s="82">
        <f t="shared" si="10"/>
        <v>0</v>
      </c>
    </row>
    <row r="49" spans="1:28" ht="30" x14ac:dyDescent="0.25">
      <c r="A49" s="114"/>
      <c r="B49" s="47" t="s">
        <v>11</v>
      </c>
      <c r="C49" s="47" t="s">
        <v>6</v>
      </c>
      <c r="D49" s="47" t="s">
        <v>6</v>
      </c>
      <c r="E49" s="100" t="s">
        <v>18</v>
      </c>
      <c r="F49" s="101"/>
      <c r="G49" s="5" t="s">
        <v>8</v>
      </c>
      <c r="H49" s="45" t="s">
        <v>9</v>
      </c>
      <c r="I49" s="28"/>
      <c r="J49" s="28"/>
      <c r="K49" s="28"/>
      <c r="L49" s="28"/>
      <c r="M49" s="28"/>
      <c r="N49" s="28"/>
      <c r="O49" s="28"/>
      <c r="P49" s="28">
        <f t="shared" si="0"/>
        <v>0</v>
      </c>
      <c r="Q49" s="28"/>
      <c r="R49" s="28"/>
      <c r="S49" s="28"/>
      <c r="T49" s="28"/>
      <c r="U49" s="28">
        <f t="shared" si="1"/>
        <v>0</v>
      </c>
      <c r="V49" s="34">
        <f t="shared" si="2"/>
        <v>0</v>
      </c>
      <c r="W49" s="66"/>
      <c r="X49" s="82">
        <f t="shared" si="8"/>
        <v>0</v>
      </c>
      <c r="Y49" s="82">
        <f t="shared" si="9"/>
        <v>0</v>
      </c>
      <c r="Z49" s="82">
        <v>0</v>
      </c>
      <c r="AA49" s="82">
        <f t="shared" si="10"/>
        <v>0</v>
      </c>
    </row>
    <row r="50" spans="1:28" s="75" customFormat="1" x14ac:dyDescent="0.25">
      <c r="A50" s="114"/>
      <c r="B50" s="54"/>
      <c r="C50" s="54"/>
      <c r="D50" s="54"/>
      <c r="E50" s="127"/>
      <c r="F50" s="128"/>
      <c r="G50" s="54"/>
      <c r="H50" s="54"/>
      <c r="I50" s="95">
        <f>SUM(I32:I49)</f>
        <v>390</v>
      </c>
      <c r="J50" s="95">
        <f>SUM(J32:J49)</f>
        <v>388</v>
      </c>
      <c r="K50" s="95">
        <f t="shared" ref="K50:N50" si="11">SUM(K32:K49)</f>
        <v>388</v>
      </c>
      <c r="L50" s="95">
        <f t="shared" si="11"/>
        <v>388</v>
      </c>
      <c r="M50" s="95">
        <f t="shared" si="11"/>
        <v>389</v>
      </c>
      <c r="N50" s="95">
        <f t="shared" si="11"/>
        <v>389</v>
      </c>
      <c r="O50" s="95">
        <f t="shared" ref="O50:U50" si="12">SUM(O32:O49)</f>
        <v>436</v>
      </c>
      <c r="P50" s="95">
        <f t="shared" si="12"/>
        <v>404</v>
      </c>
      <c r="Q50" s="95">
        <f t="shared" si="12"/>
        <v>0</v>
      </c>
      <c r="R50" s="95">
        <f t="shared" si="12"/>
        <v>0</v>
      </c>
      <c r="S50" s="95">
        <f t="shared" si="12"/>
        <v>0</v>
      </c>
      <c r="T50" s="95">
        <f t="shared" si="12"/>
        <v>0</v>
      </c>
      <c r="U50" s="95">
        <f t="shared" si="12"/>
        <v>258</v>
      </c>
      <c r="V50" s="35">
        <f t="shared" si="2"/>
        <v>-146</v>
      </c>
      <c r="W50" s="72"/>
      <c r="X50" s="93" t="s">
        <v>48</v>
      </c>
      <c r="Y50" s="83" t="s">
        <v>48</v>
      </c>
      <c r="Z50" s="83" t="s">
        <v>48</v>
      </c>
      <c r="AA50" s="83" t="s">
        <v>48</v>
      </c>
      <c r="AB50" s="74"/>
    </row>
    <row r="51" spans="1:28" x14ac:dyDescent="0.25">
      <c r="A51" s="114"/>
      <c r="B51" s="51" t="s">
        <v>12</v>
      </c>
      <c r="C51" s="51"/>
      <c r="D51" s="51"/>
      <c r="E51" s="125"/>
      <c r="F51" s="126"/>
      <c r="G51" s="51"/>
      <c r="H51" s="51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6"/>
      <c r="W51" s="68"/>
      <c r="X51" s="85" t="s">
        <v>48</v>
      </c>
      <c r="Y51" s="85" t="s">
        <v>48</v>
      </c>
      <c r="Z51" s="85" t="s">
        <v>48</v>
      </c>
      <c r="AA51" s="85" t="s">
        <v>48</v>
      </c>
    </row>
    <row r="52" spans="1:28" ht="30" x14ac:dyDescent="0.25">
      <c r="A52" s="114"/>
      <c r="B52" s="47" t="s">
        <v>6</v>
      </c>
      <c r="C52" s="47" t="s">
        <v>6</v>
      </c>
      <c r="D52" s="47" t="s">
        <v>6</v>
      </c>
      <c r="E52" s="102" t="s">
        <v>7</v>
      </c>
      <c r="F52" s="103"/>
      <c r="G52" s="5" t="s">
        <v>8</v>
      </c>
      <c r="H52" s="45" t="s">
        <v>9</v>
      </c>
      <c r="I52" s="28">
        <v>30</v>
      </c>
      <c r="J52" s="28">
        <v>30</v>
      </c>
      <c r="K52" s="28">
        <v>30</v>
      </c>
      <c r="L52" s="28">
        <v>30</v>
      </c>
      <c r="M52" s="28">
        <v>30</v>
      </c>
      <c r="N52" s="28">
        <v>30</v>
      </c>
      <c r="O52" s="28">
        <v>50</v>
      </c>
      <c r="P52" s="28">
        <f t="shared" si="0"/>
        <v>37</v>
      </c>
      <c r="Q52" s="28"/>
      <c r="R52" s="28"/>
      <c r="S52" s="28"/>
      <c r="T52" s="28"/>
      <c r="U52" s="28">
        <f t="shared" si="1"/>
        <v>20</v>
      </c>
      <c r="V52" s="34">
        <f t="shared" si="2"/>
        <v>-17</v>
      </c>
      <c r="W52" s="66"/>
      <c r="X52" s="82">
        <f t="shared" ref="X52:X68" si="13">SUM(Y52:AA52)</f>
        <v>0</v>
      </c>
      <c r="Y52" s="82">
        <f t="shared" ref="Y52:Y68" si="14">ROUND($Y$78/$U$71*U52,1)</f>
        <v>0</v>
      </c>
      <c r="Z52" s="82">
        <v>0</v>
      </c>
      <c r="AA52" s="82">
        <f t="shared" ref="AA52:AA67" si="15">ROUND($AA$78/$U$78*U52,1)</f>
        <v>0</v>
      </c>
    </row>
    <row r="53" spans="1:28" ht="30" x14ac:dyDescent="0.25">
      <c r="A53" s="114"/>
      <c r="B53" s="47" t="s">
        <v>6</v>
      </c>
      <c r="C53" s="47" t="s">
        <v>6</v>
      </c>
      <c r="D53" s="47" t="s">
        <v>6</v>
      </c>
      <c r="E53" s="102" t="s">
        <v>14</v>
      </c>
      <c r="F53" s="103"/>
      <c r="G53" s="5" t="s">
        <v>8</v>
      </c>
      <c r="H53" s="45" t="s">
        <v>9</v>
      </c>
      <c r="I53" s="28"/>
      <c r="J53" s="28"/>
      <c r="K53" s="28"/>
      <c r="L53" s="28"/>
      <c r="M53" s="28"/>
      <c r="N53" s="28"/>
      <c r="O53" s="28"/>
      <c r="P53" s="28">
        <f t="shared" si="0"/>
        <v>0</v>
      </c>
      <c r="Q53" s="28"/>
      <c r="R53" s="28"/>
      <c r="S53" s="28"/>
      <c r="T53" s="28"/>
      <c r="U53" s="28">
        <f t="shared" si="1"/>
        <v>0</v>
      </c>
      <c r="V53" s="34">
        <f t="shared" si="2"/>
        <v>0</v>
      </c>
      <c r="W53" s="66"/>
      <c r="X53" s="82">
        <f t="shared" si="13"/>
        <v>0</v>
      </c>
      <c r="Y53" s="82">
        <f t="shared" si="14"/>
        <v>0</v>
      </c>
      <c r="Z53" s="82">
        <v>0</v>
      </c>
      <c r="AA53" s="82">
        <f t="shared" si="15"/>
        <v>0</v>
      </c>
    </row>
    <row r="54" spans="1:28" ht="30" x14ac:dyDescent="0.25">
      <c r="A54" s="114"/>
      <c r="B54" s="47" t="s">
        <v>6</v>
      </c>
      <c r="C54" s="47" t="s">
        <v>6</v>
      </c>
      <c r="D54" s="47" t="s">
        <v>6</v>
      </c>
      <c r="E54" s="132" t="s">
        <v>15</v>
      </c>
      <c r="F54" s="133"/>
      <c r="G54" s="5" t="s">
        <v>8</v>
      </c>
      <c r="H54" s="45" t="s">
        <v>9</v>
      </c>
      <c r="I54" s="28"/>
      <c r="J54" s="28"/>
      <c r="K54" s="28"/>
      <c r="L54" s="28"/>
      <c r="M54" s="28"/>
      <c r="N54" s="28"/>
      <c r="O54" s="131">
        <v>1</v>
      </c>
      <c r="P54" s="28">
        <f t="shared" si="0"/>
        <v>0</v>
      </c>
      <c r="Q54" s="28"/>
      <c r="R54" s="28"/>
      <c r="S54" s="28"/>
      <c r="T54" s="28"/>
      <c r="U54" s="28">
        <f t="shared" si="1"/>
        <v>0</v>
      </c>
      <c r="V54" s="34">
        <f t="shared" si="2"/>
        <v>0</v>
      </c>
      <c r="W54" s="66"/>
      <c r="X54" s="82">
        <f t="shared" si="13"/>
        <v>0</v>
      </c>
      <c r="Y54" s="82">
        <f t="shared" si="14"/>
        <v>0</v>
      </c>
      <c r="Z54" s="82">
        <v>0</v>
      </c>
      <c r="AA54" s="82">
        <f t="shared" si="15"/>
        <v>0</v>
      </c>
    </row>
    <row r="55" spans="1:28" ht="30" x14ac:dyDescent="0.25">
      <c r="A55" s="114"/>
      <c r="B55" s="47" t="s">
        <v>6</v>
      </c>
      <c r="C55" s="47" t="s">
        <v>6</v>
      </c>
      <c r="D55" s="47" t="s">
        <v>6</v>
      </c>
      <c r="E55" s="104" t="s">
        <v>16</v>
      </c>
      <c r="F55" s="105"/>
      <c r="G55" s="5" t="s">
        <v>8</v>
      </c>
      <c r="H55" s="45" t="s">
        <v>9</v>
      </c>
      <c r="I55" s="28"/>
      <c r="J55" s="28"/>
      <c r="K55" s="28"/>
      <c r="L55" s="28"/>
      <c r="M55" s="28"/>
      <c r="N55" s="28"/>
      <c r="O55" s="28"/>
      <c r="P55" s="28">
        <f t="shared" si="0"/>
        <v>0</v>
      </c>
      <c r="Q55" s="28"/>
      <c r="R55" s="28"/>
      <c r="S55" s="28"/>
      <c r="T55" s="28"/>
      <c r="U55" s="28">
        <f t="shared" si="1"/>
        <v>0</v>
      </c>
      <c r="V55" s="34">
        <f t="shared" si="2"/>
        <v>0</v>
      </c>
      <c r="W55" s="66"/>
      <c r="X55" s="82">
        <f t="shared" si="13"/>
        <v>0</v>
      </c>
      <c r="Y55" s="82">
        <f t="shared" si="14"/>
        <v>0</v>
      </c>
      <c r="Z55" s="82">
        <v>0</v>
      </c>
      <c r="AA55" s="82">
        <f t="shared" si="15"/>
        <v>0</v>
      </c>
    </row>
    <row r="56" spans="1:28" ht="30" x14ac:dyDescent="0.25">
      <c r="A56" s="114"/>
      <c r="B56" s="47" t="s">
        <v>6</v>
      </c>
      <c r="C56" s="47" t="s">
        <v>6</v>
      </c>
      <c r="D56" s="47" t="s">
        <v>6</v>
      </c>
      <c r="E56" s="104" t="s">
        <v>17</v>
      </c>
      <c r="F56" s="105"/>
      <c r="G56" s="5" t="s">
        <v>8</v>
      </c>
      <c r="H56" s="45" t="s">
        <v>9</v>
      </c>
      <c r="I56" s="28"/>
      <c r="J56" s="28"/>
      <c r="K56" s="28"/>
      <c r="L56" s="28"/>
      <c r="M56" s="28"/>
      <c r="N56" s="28"/>
      <c r="O56" s="28"/>
      <c r="P56" s="28">
        <f t="shared" si="0"/>
        <v>0</v>
      </c>
      <c r="Q56" s="28"/>
      <c r="R56" s="28"/>
      <c r="S56" s="28"/>
      <c r="T56" s="28"/>
      <c r="U56" s="28">
        <f t="shared" si="1"/>
        <v>0</v>
      </c>
      <c r="V56" s="34">
        <f t="shared" si="2"/>
        <v>0</v>
      </c>
      <c r="W56" s="66"/>
      <c r="X56" s="82">
        <f t="shared" si="13"/>
        <v>0</v>
      </c>
      <c r="Y56" s="82">
        <f t="shared" si="14"/>
        <v>0</v>
      </c>
      <c r="Z56" s="82">
        <v>0</v>
      </c>
      <c r="AA56" s="82">
        <f t="shared" si="15"/>
        <v>0</v>
      </c>
    </row>
    <row r="57" spans="1:28" ht="30" x14ac:dyDescent="0.25">
      <c r="A57" s="114"/>
      <c r="B57" s="47" t="s">
        <v>6</v>
      </c>
      <c r="C57" s="47" t="s">
        <v>6</v>
      </c>
      <c r="D57" s="47" t="s">
        <v>6</v>
      </c>
      <c r="E57" s="104" t="s">
        <v>18</v>
      </c>
      <c r="F57" s="105"/>
      <c r="G57" s="5" t="s">
        <v>8</v>
      </c>
      <c r="H57" s="45" t="s">
        <v>9</v>
      </c>
      <c r="I57" s="28"/>
      <c r="J57" s="28"/>
      <c r="K57" s="28"/>
      <c r="L57" s="28"/>
      <c r="M57" s="28"/>
      <c r="N57" s="28"/>
      <c r="O57" s="28"/>
      <c r="P57" s="28">
        <f t="shared" si="0"/>
        <v>0</v>
      </c>
      <c r="Q57" s="28"/>
      <c r="R57" s="28"/>
      <c r="S57" s="28"/>
      <c r="T57" s="28"/>
      <c r="U57" s="28">
        <f t="shared" si="1"/>
        <v>0</v>
      </c>
      <c r="V57" s="34">
        <f t="shared" si="2"/>
        <v>0</v>
      </c>
      <c r="W57" s="66"/>
      <c r="X57" s="82">
        <f t="shared" si="13"/>
        <v>0</v>
      </c>
      <c r="Y57" s="82">
        <f t="shared" si="14"/>
        <v>0</v>
      </c>
      <c r="Z57" s="82">
        <v>0</v>
      </c>
      <c r="AA57" s="82">
        <f t="shared" si="15"/>
        <v>0</v>
      </c>
    </row>
    <row r="58" spans="1:28" ht="45" x14ac:dyDescent="0.25">
      <c r="A58" s="114"/>
      <c r="B58" s="47" t="s">
        <v>19</v>
      </c>
      <c r="C58" s="47" t="s">
        <v>6</v>
      </c>
      <c r="D58" s="47" t="s">
        <v>6</v>
      </c>
      <c r="E58" s="100" t="s">
        <v>7</v>
      </c>
      <c r="F58" s="101"/>
      <c r="G58" s="5" t="s">
        <v>8</v>
      </c>
      <c r="H58" s="45" t="s">
        <v>9</v>
      </c>
      <c r="I58" s="28">
        <v>27</v>
      </c>
      <c r="J58" s="28">
        <v>25</v>
      </c>
      <c r="K58" s="28">
        <v>25</v>
      </c>
      <c r="L58" s="28">
        <v>24</v>
      </c>
      <c r="M58" s="28">
        <v>24</v>
      </c>
      <c r="N58" s="28">
        <v>24</v>
      </c>
      <c r="O58" s="28">
        <v>51</v>
      </c>
      <c r="P58" s="28">
        <f t="shared" si="0"/>
        <v>33</v>
      </c>
      <c r="Q58" s="28"/>
      <c r="R58" s="28"/>
      <c r="S58" s="28"/>
      <c r="T58" s="28"/>
      <c r="U58" s="28">
        <f t="shared" si="1"/>
        <v>16</v>
      </c>
      <c r="V58" s="34">
        <f t="shared" si="2"/>
        <v>-17</v>
      </c>
      <c r="W58" s="66"/>
      <c r="X58" s="82">
        <f t="shared" si="13"/>
        <v>0</v>
      </c>
      <c r="Y58" s="82">
        <f t="shared" si="14"/>
        <v>0</v>
      </c>
      <c r="Z58" s="82">
        <v>0</v>
      </c>
      <c r="AA58" s="82">
        <f t="shared" si="15"/>
        <v>0</v>
      </c>
    </row>
    <row r="59" spans="1:28" ht="45" x14ac:dyDescent="0.25">
      <c r="A59" s="114"/>
      <c r="B59" s="47" t="s">
        <v>19</v>
      </c>
      <c r="C59" s="47" t="s">
        <v>6</v>
      </c>
      <c r="D59" s="47" t="s">
        <v>6</v>
      </c>
      <c r="E59" s="100" t="s">
        <v>14</v>
      </c>
      <c r="F59" s="101"/>
      <c r="G59" s="5" t="s">
        <v>8</v>
      </c>
      <c r="H59" s="45" t="s">
        <v>9</v>
      </c>
      <c r="I59" s="28"/>
      <c r="J59" s="28"/>
      <c r="K59" s="28"/>
      <c r="L59" s="28"/>
      <c r="M59" s="28"/>
      <c r="N59" s="28"/>
      <c r="O59" s="28"/>
      <c r="P59" s="28">
        <f t="shared" si="0"/>
        <v>0</v>
      </c>
      <c r="Q59" s="28"/>
      <c r="R59" s="28"/>
      <c r="S59" s="28"/>
      <c r="T59" s="28"/>
      <c r="U59" s="28">
        <f t="shared" si="1"/>
        <v>0</v>
      </c>
      <c r="V59" s="34">
        <f t="shared" si="2"/>
        <v>0</v>
      </c>
      <c r="W59" s="66"/>
      <c r="X59" s="82">
        <f t="shared" si="13"/>
        <v>0</v>
      </c>
      <c r="Y59" s="82">
        <f t="shared" si="14"/>
        <v>0</v>
      </c>
      <c r="Z59" s="82">
        <v>0</v>
      </c>
      <c r="AA59" s="82">
        <f t="shared" si="15"/>
        <v>0</v>
      </c>
    </row>
    <row r="60" spans="1:28" ht="45" x14ac:dyDescent="0.25">
      <c r="A60" s="114"/>
      <c r="B60" s="47" t="s">
        <v>19</v>
      </c>
      <c r="C60" s="47" t="s">
        <v>6</v>
      </c>
      <c r="D60" s="47" t="s">
        <v>6</v>
      </c>
      <c r="E60" s="100" t="s">
        <v>15</v>
      </c>
      <c r="F60" s="101"/>
      <c r="G60" s="5" t="s">
        <v>8</v>
      </c>
      <c r="H60" s="45" t="s">
        <v>9</v>
      </c>
      <c r="I60" s="28"/>
      <c r="J60" s="28"/>
      <c r="K60" s="28"/>
      <c r="L60" s="28"/>
      <c r="M60" s="28"/>
      <c r="N60" s="28"/>
      <c r="O60" s="28"/>
      <c r="P60" s="28">
        <f t="shared" si="0"/>
        <v>0</v>
      </c>
      <c r="Q60" s="28"/>
      <c r="R60" s="28"/>
      <c r="S60" s="28"/>
      <c r="T60" s="28"/>
      <c r="U60" s="28">
        <f t="shared" si="1"/>
        <v>0</v>
      </c>
      <c r="V60" s="34">
        <f t="shared" si="2"/>
        <v>0</v>
      </c>
      <c r="W60" s="66"/>
      <c r="X60" s="82">
        <f t="shared" si="13"/>
        <v>0</v>
      </c>
      <c r="Y60" s="82">
        <f t="shared" si="14"/>
        <v>0</v>
      </c>
      <c r="Z60" s="82">
        <v>0</v>
      </c>
      <c r="AA60" s="82">
        <f t="shared" si="15"/>
        <v>0</v>
      </c>
    </row>
    <row r="61" spans="1:28" ht="45" x14ac:dyDescent="0.25">
      <c r="A61" s="114"/>
      <c r="B61" s="47" t="s">
        <v>19</v>
      </c>
      <c r="C61" s="47" t="s">
        <v>6</v>
      </c>
      <c r="D61" s="47" t="s">
        <v>6</v>
      </c>
      <c r="E61" s="100" t="s">
        <v>16</v>
      </c>
      <c r="F61" s="101"/>
      <c r="G61" s="5" t="s">
        <v>8</v>
      </c>
      <c r="H61" s="45" t="s">
        <v>9</v>
      </c>
      <c r="I61" s="28"/>
      <c r="J61" s="28"/>
      <c r="K61" s="28"/>
      <c r="L61" s="28"/>
      <c r="M61" s="28"/>
      <c r="N61" s="28"/>
      <c r="O61" s="28"/>
      <c r="P61" s="28">
        <f t="shared" si="0"/>
        <v>0</v>
      </c>
      <c r="Q61" s="28"/>
      <c r="R61" s="28"/>
      <c r="S61" s="28"/>
      <c r="T61" s="28"/>
      <c r="U61" s="28">
        <f t="shared" si="1"/>
        <v>0</v>
      </c>
      <c r="V61" s="34">
        <f t="shared" si="2"/>
        <v>0</v>
      </c>
      <c r="W61" s="66"/>
      <c r="X61" s="82">
        <f t="shared" si="13"/>
        <v>0</v>
      </c>
      <c r="Y61" s="82">
        <f t="shared" si="14"/>
        <v>0</v>
      </c>
      <c r="Z61" s="82">
        <v>0</v>
      </c>
      <c r="AA61" s="82">
        <f t="shared" si="15"/>
        <v>0</v>
      </c>
    </row>
    <row r="62" spans="1:28" ht="45" x14ac:dyDescent="0.25">
      <c r="A62" s="114"/>
      <c r="B62" s="47" t="s">
        <v>19</v>
      </c>
      <c r="C62" s="47" t="s">
        <v>6</v>
      </c>
      <c r="D62" s="47" t="s">
        <v>6</v>
      </c>
      <c r="E62" s="100" t="s">
        <v>17</v>
      </c>
      <c r="F62" s="101"/>
      <c r="G62" s="5" t="s">
        <v>8</v>
      </c>
      <c r="H62" s="45" t="s">
        <v>9</v>
      </c>
      <c r="I62" s="28"/>
      <c r="J62" s="28"/>
      <c r="K62" s="28"/>
      <c r="L62" s="28"/>
      <c r="M62" s="28"/>
      <c r="N62" s="28"/>
      <c r="O62" s="28"/>
      <c r="P62" s="28">
        <f t="shared" si="0"/>
        <v>0</v>
      </c>
      <c r="Q62" s="28"/>
      <c r="R62" s="28"/>
      <c r="S62" s="28"/>
      <c r="T62" s="28"/>
      <c r="U62" s="28">
        <f t="shared" si="1"/>
        <v>0</v>
      </c>
      <c r="V62" s="34">
        <f t="shared" si="2"/>
        <v>0</v>
      </c>
      <c r="W62" s="66"/>
      <c r="X62" s="82">
        <f t="shared" si="13"/>
        <v>0</v>
      </c>
      <c r="Y62" s="82">
        <f t="shared" si="14"/>
        <v>0</v>
      </c>
      <c r="Z62" s="82">
        <v>0</v>
      </c>
      <c r="AA62" s="82">
        <f t="shared" si="15"/>
        <v>0</v>
      </c>
    </row>
    <row r="63" spans="1:28" ht="45" x14ac:dyDescent="0.25">
      <c r="A63" s="114"/>
      <c r="B63" s="47" t="s">
        <v>19</v>
      </c>
      <c r="C63" s="47" t="s">
        <v>6</v>
      </c>
      <c r="D63" s="47" t="s">
        <v>6</v>
      </c>
      <c r="E63" s="100" t="s">
        <v>18</v>
      </c>
      <c r="F63" s="101"/>
      <c r="G63" s="5" t="s">
        <v>8</v>
      </c>
      <c r="H63" s="45" t="s">
        <v>9</v>
      </c>
      <c r="I63" s="28"/>
      <c r="J63" s="28"/>
      <c r="K63" s="28"/>
      <c r="L63" s="28"/>
      <c r="M63" s="28"/>
      <c r="N63" s="28"/>
      <c r="O63" s="28"/>
      <c r="P63" s="28">
        <f t="shared" si="0"/>
        <v>0</v>
      </c>
      <c r="Q63" s="28"/>
      <c r="R63" s="28"/>
      <c r="S63" s="28"/>
      <c r="T63" s="28"/>
      <c r="U63" s="28">
        <f t="shared" si="1"/>
        <v>0</v>
      </c>
      <c r="V63" s="34">
        <f t="shared" si="2"/>
        <v>0</v>
      </c>
      <c r="W63" s="66"/>
      <c r="X63" s="82">
        <f t="shared" si="13"/>
        <v>0</v>
      </c>
      <c r="Y63" s="82">
        <f t="shared" si="14"/>
        <v>0</v>
      </c>
      <c r="Z63" s="82">
        <v>0</v>
      </c>
      <c r="AA63" s="82">
        <f t="shared" si="15"/>
        <v>0</v>
      </c>
    </row>
    <row r="64" spans="1:28" ht="30" x14ac:dyDescent="0.25">
      <c r="A64" s="114"/>
      <c r="B64" s="47" t="s">
        <v>11</v>
      </c>
      <c r="C64" s="47" t="s">
        <v>6</v>
      </c>
      <c r="D64" s="47" t="s">
        <v>6</v>
      </c>
      <c r="E64" s="100" t="s">
        <v>7</v>
      </c>
      <c r="F64" s="101"/>
      <c r="G64" s="5" t="s">
        <v>8</v>
      </c>
      <c r="H64" s="45" t="s">
        <v>9</v>
      </c>
      <c r="I64" s="28"/>
      <c r="J64" s="28"/>
      <c r="K64" s="28"/>
      <c r="L64" s="28"/>
      <c r="M64" s="28"/>
      <c r="N64" s="28"/>
      <c r="O64" s="28"/>
      <c r="P64" s="28">
        <f t="shared" si="0"/>
        <v>0</v>
      </c>
      <c r="Q64" s="28"/>
      <c r="R64" s="28"/>
      <c r="S64" s="28"/>
      <c r="T64" s="28"/>
      <c r="U64" s="28">
        <f t="shared" si="1"/>
        <v>0</v>
      </c>
      <c r="V64" s="34">
        <f t="shared" si="2"/>
        <v>0</v>
      </c>
      <c r="W64" s="66"/>
      <c r="X64" s="82">
        <f t="shared" si="13"/>
        <v>0</v>
      </c>
      <c r="Y64" s="82">
        <f>ROUND($Y$78/$U$71*U64,1)</f>
        <v>0</v>
      </c>
      <c r="Z64" s="82">
        <v>0</v>
      </c>
      <c r="AA64" s="82">
        <f t="shared" si="15"/>
        <v>0</v>
      </c>
    </row>
    <row r="65" spans="1:28" ht="30" x14ac:dyDescent="0.25">
      <c r="A65" s="114"/>
      <c r="B65" s="47" t="s">
        <v>11</v>
      </c>
      <c r="C65" s="47" t="s">
        <v>6</v>
      </c>
      <c r="D65" s="47" t="s">
        <v>6</v>
      </c>
      <c r="E65" s="100" t="s">
        <v>14</v>
      </c>
      <c r="F65" s="101"/>
      <c r="G65" s="5" t="s">
        <v>8</v>
      </c>
      <c r="H65" s="45" t="s">
        <v>9</v>
      </c>
      <c r="I65" s="28"/>
      <c r="J65" s="28"/>
      <c r="K65" s="28"/>
      <c r="L65" s="28"/>
      <c r="M65" s="28"/>
      <c r="N65" s="28"/>
      <c r="O65" s="28"/>
      <c r="P65" s="28">
        <f t="shared" si="0"/>
        <v>0</v>
      </c>
      <c r="Q65" s="28"/>
      <c r="R65" s="28"/>
      <c r="S65" s="28"/>
      <c r="T65" s="28"/>
      <c r="U65" s="28">
        <f t="shared" si="1"/>
        <v>0</v>
      </c>
      <c r="V65" s="34">
        <f t="shared" si="2"/>
        <v>0</v>
      </c>
      <c r="W65" s="66"/>
      <c r="X65" s="82">
        <f t="shared" si="13"/>
        <v>0</v>
      </c>
      <c r="Y65" s="82">
        <f t="shared" si="14"/>
        <v>0</v>
      </c>
      <c r="Z65" s="82">
        <v>0</v>
      </c>
      <c r="AA65" s="82">
        <f t="shared" si="15"/>
        <v>0</v>
      </c>
    </row>
    <row r="66" spans="1:28" ht="30" x14ac:dyDescent="0.25">
      <c r="A66" s="114"/>
      <c r="B66" s="47" t="s">
        <v>11</v>
      </c>
      <c r="C66" s="47" t="s">
        <v>6</v>
      </c>
      <c r="D66" s="47" t="s">
        <v>6</v>
      </c>
      <c r="E66" s="100" t="s">
        <v>15</v>
      </c>
      <c r="F66" s="101"/>
      <c r="G66" s="5" t="s">
        <v>8</v>
      </c>
      <c r="H66" s="45" t="s">
        <v>9</v>
      </c>
      <c r="I66" s="28"/>
      <c r="J66" s="28"/>
      <c r="K66" s="28"/>
      <c r="L66" s="28"/>
      <c r="M66" s="28"/>
      <c r="N66" s="28"/>
      <c r="O66" s="28"/>
      <c r="P66" s="28">
        <f t="shared" si="0"/>
        <v>0</v>
      </c>
      <c r="Q66" s="28"/>
      <c r="R66" s="28"/>
      <c r="S66" s="28"/>
      <c r="T66" s="28"/>
      <c r="U66" s="28">
        <f t="shared" si="1"/>
        <v>0</v>
      </c>
      <c r="V66" s="34">
        <f t="shared" si="2"/>
        <v>0</v>
      </c>
      <c r="W66" s="66"/>
      <c r="X66" s="82">
        <f t="shared" si="13"/>
        <v>0</v>
      </c>
      <c r="Y66" s="82">
        <f t="shared" si="14"/>
        <v>0</v>
      </c>
      <c r="Z66" s="82">
        <v>0</v>
      </c>
      <c r="AA66" s="82">
        <f t="shared" si="15"/>
        <v>0</v>
      </c>
    </row>
    <row r="67" spans="1:28" ht="30" x14ac:dyDescent="0.25">
      <c r="A67" s="114"/>
      <c r="B67" s="47" t="s">
        <v>11</v>
      </c>
      <c r="C67" s="47" t="s">
        <v>6</v>
      </c>
      <c r="D67" s="47" t="s">
        <v>6</v>
      </c>
      <c r="E67" s="100" t="s">
        <v>16</v>
      </c>
      <c r="F67" s="101"/>
      <c r="G67" s="5" t="s">
        <v>8</v>
      </c>
      <c r="H67" s="45" t="s">
        <v>9</v>
      </c>
      <c r="I67" s="28"/>
      <c r="J67" s="28"/>
      <c r="K67" s="28"/>
      <c r="L67" s="28"/>
      <c r="M67" s="28"/>
      <c r="N67" s="28"/>
      <c r="O67" s="28"/>
      <c r="P67" s="28">
        <f t="shared" si="0"/>
        <v>0</v>
      </c>
      <c r="Q67" s="28"/>
      <c r="R67" s="28"/>
      <c r="S67" s="28"/>
      <c r="T67" s="28"/>
      <c r="U67" s="28">
        <f t="shared" si="1"/>
        <v>0</v>
      </c>
      <c r="V67" s="34">
        <f>U67-P67</f>
        <v>0</v>
      </c>
      <c r="W67" s="66"/>
      <c r="X67" s="82">
        <f t="shared" si="13"/>
        <v>0</v>
      </c>
      <c r="Y67" s="82">
        <f t="shared" si="14"/>
        <v>0</v>
      </c>
      <c r="Z67" s="82">
        <v>0</v>
      </c>
      <c r="AA67" s="82">
        <f t="shared" si="15"/>
        <v>0</v>
      </c>
    </row>
    <row r="68" spans="1:28" ht="30" x14ac:dyDescent="0.25">
      <c r="A68" s="114"/>
      <c r="B68" s="47" t="s">
        <v>11</v>
      </c>
      <c r="C68" s="47" t="s">
        <v>6</v>
      </c>
      <c r="D68" s="47" t="s">
        <v>6</v>
      </c>
      <c r="E68" s="100" t="s">
        <v>17</v>
      </c>
      <c r="F68" s="101"/>
      <c r="G68" s="5" t="s">
        <v>8</v>
      </c>
      <c r="H68" s="45" t="s">
        <v>9</v>
      </c>
      <c r="I68" s="28"/>
      <c r="J68" s="28"/>
      <c r="K68" s="28"/>
      <c r="L68" s="28"/>
      <c r="M68" s="28"/>
      <c r="N68" s="28"/>
      <c r="O68" s="28"/>
      <c r="P68" s="28">
        <f t="shared" si="0"/>
        <v>0</v>
      </c>
      <c r="Q68" s="28"/>
      <c r="R68" s="28"/>
      <c r="S68" s="28"/>
      <c r="T68" s="28"/>
      <c r="U68" s="28">
        <f t="shared" si="1"/>
        <v>0</v>
      </c>
      <c r="V68" s="34">
        <f t="shared" si="2"/>
        <v>0</v>
      </c>
      <c r="W68" s="66"/>
      <c r="X68" s="82">
        <f t="shared" si="13"/>
        <v>0</v>
      </c>
      <c r="Y68" s="82">
        <f t="shared" si="14"/>
        <v>0</v>
      </c>
      <c r="Z68" s="82">
        <v>0</v>
      </c>
      <c r="AA68" s="82">
        <f>ROUND($AA$78/$U$78*U68,1)</f>
        <v>0</v>
      </c>
    </row>
    <row r="69" spans="1:28" ht="30" x14ac:dyDescent="0.25">
      <c r="A69" s="114"/>
      <c r="B69" s="47" t="s">
        <v>11</v>
      </c>
      <c r="C69" s="47" t="s">
        <v>6</v>
      </c>
      <c r="D69" s="47" t="s">
        <v>6</v>
      </c>
      <c r="E69" s="100" t="s">
        <v>18</v>
      </c>
      <c r="F69" s="101"/>
      <c r="G69" s="5" t="s">
        <v>8</v>
      </c>
      <c r="H69" s="45" t="s">
        <v>9</v>
      </c>
      <c r="I69" s="28"/>
      <c r="J69" s="28"/>
      <c r="K69" s="28"/>
      <c r="L69" s="28"/>
      <c r="M69" s="28"/>
      <c r="N69" s="28"/>
      <c r="O69" s="28"/>
      <c r="P69" s="28">
        <f t="shared" si="0"/>
        <v>0</v>
      </c>
      <c r="Q69" s="28"/>
      <c r="R69" s="28"/>
      <c r="S69" s="28"/>
      <c r="T69" s="28"/>
      <c r="U69" s="28">
        <f t="shared" si="1"/>
        <v>0</v>
      </c>
      <c r="V69" s="34">
        <f t="shared" si="2"/>
        <v>0</v>
      </c>
      <c r="W69" s="66"/>
      <c r="X69" s="82">
        <f>SUM(Y69:AA69)</f>
        <v>0</v>
      </c>
      <c r="Y69" s="82">
        <f>ROUND($Y$78/$U$71*U69,1)</f>
        <v>0</v>
      </c>
      <c r="Z69" s="82">
        <v>0</v>
      </c>
      <c r="AA69" s="82">
        <f>ROUND($AA$78/$U$78*U69,1)</f>
        <v>0</v>
      </c>
    </row>
    <row r="70" spans="1:28" x14ac:dyDescent="0.25">
      <c r="A70" s="114"/>
      <c r="B70" s="57"/>
      <c r="C70" s="57"/>
      <c r="D70" s="57"/>
      <c r="E70" s="121"/>
      <c r="F70" s="122"/>
      <c r="G70" s="57"/>
      <c r="H70" s="57"/>
      <c r="I70" s="96">
        <f>SUM(I52:I69)</f>
        <v>57</v>
      </c>
      <c r="J70" s="96">
        <f>SUM(J52:J69)</f>
        <v>55</v>
      </c>
      <c r="K70" s="96">
        <f t="shared" ref="K70:N70" si="16">SUM(K52:K69)</f>
        <v>55</v>
      </c>
      <c r="L70" s="96">
        <f t="shared" si="16"/>
        <v>54</v>
      </c>
      <c r="M70" s="96">
        <f t="shared" si="16"/>
        <v>54</v>
      </c>
      <c r="N70" s="96">
        <f t="shared" si="16"/>
        <v>54</v>
      </c>
      <c r="O70" s="96">
        <f t="shared" ref="O70:U70" si="17">SUM(O52:O69)</f>
        <v>102</v>
      </c>
      <c r="P70" s="96">
        <f t="shared" si="17"/>
        <v>70</v>
      </c>
      <c r="Q70" s="96">
        <f t="shared" si="17"/>
        <v>0</v>
      </c>
      <c r="R70" s="96">
        <f t="shared" si="17"/>
        <v>0</v>
      </c>
      <c r="S70" s="96">
        <f t="shared" si="17"/>
        <v>0</v>
      </c>
      <c r="T70" s="96">
        <f t="shared" si="17"/>
        <v>0</v>
      </c>
      <c r="U70" s="96">
        <f t="shared" si="17"/>
        <v>36</v>
      </c>
      <c r="V70" s="36">
        <f t="shared" si="2"/>
        <v>-34</v>
      </c>
      <c r="W70" s="69"/>
      <c r="X70" s="86" t="s">
        <v>48</v>
      </c>
      <c r="Y70" s="86" t="s">
        <v>48</v>
      </c>
      <c r="Z70" s="86" t="s">
        <v>48</v>
      </c>
      <c r="AA70" s="87" t="s">
        <v>48</v>
      </c>
      <c r="AB70" s="23"/>
    </row>
    <row r="71" spans="1:28" s="77" customFormat="1" x14ac:dyDescent="0.25">
      <c r="A71" s="114"/>
      <c r="B71" s="78" t="s">
        <v>46</v>
      </c>
      <c r="C71" s="78"/>
      <c r="D71" s="78"/>
      <c r="E71" s="119"/>
      <c r="F71" s="120"/>
      <c r="G71" s="78"/>
      <c r="H71" s="78"/>
      <c r="I71" s="97">
        <f>I70+I50+I30</f>
        <v>926</v>
      </c>
      <c r="J71" s="97">
        <f t="shared" ref="J71:U71" si="18">J70+J50+J30</f>
        <v>926</v>
      </c>
      <c r="K71" s="97">
        <f t="shared" si="18"/>
        <v>927</v>
      </c>
      <c r="L71" s="97">
        <f t="shared" si="18"/>
        <v>924</v>
      </c>
      <c r="M71" s="97">
        <f t="shared" si="18"/>
        <v>926</v>
      </c>
      <c r="N71" s="97">
        <f t="shared" si="18"/>
        <v>926</v>
      </c>
      <c r="O71" s="97">
        <f t="shared" si="18"/>
        <v>1076</v>
      </c>
      <c r="P71" s="97">
        <f t="shared" si="18"/>
        <v>976</v>
      </c>
      <c r="Q71" s="97">
        <f t="shared" si="18"/>
        <v>0</v>
      </c>
      <c r="R71" s="97">
        <f t="shared" si="18"/>
        <v>0</v>
      </c>
      <c r="S71" s="97">
        <f t="shared" si="18"/>
        <v>0</v>
      </c>
      <c r="T71" s="97">
        <f t="shared" si="18"/>
        <v>0</v>
      </c>
      <c r="U71" s="97">
        <f t="shared" si="18"/>
        <v>616</v>
      </c>
      <c r="V71" s="79">
        <f t="shared" ref="V71" si="19">U71-P71</f>
        <v>-360</v>
      </c>
      <c r="W71" s="80"/>
      <c r="X71" s="88" t="s">
        <v>48</v>
      </c>
      <c r="Y71" s="88" t="s">
        <v>48</v>
      </c>
      <c r="Z71" s="88" t="s">
        <v>48</v>
      </c>
      <c r="AA71" s="88" t="s">
        <v>48</v>
      </c>
      <c r="AB71" s="76"/>
    </row>
    <row r="72" spans="1:28" s="17" customFormat="1" x14ac:dyDescent="0.25">
      <c r="A72" s="114"/>
      <c r="B72" s="64" t="s">
        <v>42</v>
      </c>
      <c r="C72" s="58"/>
      <c r="D72" s="58"/>
      <c r="E72" s="20"/>
      <c r="F72" s="20"/>
      <c r="G72" s="58"/>
      <c r="H72" s="58"/>
      <c r="I72" s="59"/>
      <c r="J72" s="59"/>
      <c r="K72" s="59"/>
      <c r="L72" s="59"/>
      <c r="M72" s="59"/>
      <c r="N72" s="59"/>
      <c r="O72" s="59"/>
      <c r="P72" s="31"/>
      <c r="Q72" s="59"/>
      <c r="R72" s="59"/>
      <c r="S72" s="59"/>
      <c r="T72" s="59"/>
      <c r="U72" s="31"/>
      <c r="V72" s="37"/>
      <c r="W72" s="70"/>
      <c r="X72" s="89"/>
      <c r="Y72" s="89"/>
      <c r="Z72" s="89"/>
      <c r="AA72" s="90"/>
    </row>
    <row r="73" spans="1:28" ht="30" x14ac:dyDescent="0.25">
      <c r="A73" s="114"/>
      <c r="B73" s="60" t="s">
        <v>6</v>
      </c>
      <c r="C73" s="60" t="s">
        <v>20</v>
      </c>
      <c r="D73" s="60" t="s">
        <v>21</v>
      </c>
      <c r="E73" s="60" t="s">
        <v>7</v>
      </c>
      <c r="F73" s="60" t="s">
        <v>22</v>
      </c>
      <c r="G73" s="60" t="s">
        <v>8</v>
      </c>
      <c r="H73" s="61" t="s">
        <v>9</v>
      </c>
      <c r="I73" s="32"/>
      <c r="J73" s="32"/>
      <c r="K73" s="32"/>
      <c r="L73" s="32"/>
      <c r="M73" s="32"/>
      <c r="N73" s="32"/>
      <c r="O73" s="32"/>
      <c r="P73" s="32">
        <f t="shared" si="0"/>
        <v>0</v>
      </c>
      <c r="Q73" s="32"/>
      <c r="R73" s="32"/>
      <c r="S73" s="32"/>
      <c r="T73" s="32"/>
      <c r="U73" s="32">
        <f t="shared" si="1"/>
        <v>0</v>
      </c>
      <c r="V73" s="38">
        <f t="shared" si="2"/>
        <v>0</v>
      </c>
      <c r="W73" s="71"/>
      <c r="X73" s="82" t="e">
        <f>SUM(Y73:AA73)</f>
        <v>#DIV/0!</v>
      </c>
      <c r="Y73" s="82">
        <v>0</v>
      </c>
      <c r="Z73" s="82" t="e">
        <f>ROUND($Z$78/$U$77*U73,1)</f>
        <v>#DIV/0!</v>
      </c>
      <c r="AA73" s="82">
        <f>ROUND($AA$78/$U$78*U73,1)</f>
        <v>0</v>
      </c>
    </row>
    <row r="74" spans="1:28" ht="30" x14ac:dyDescent="0.25">
      <c r="A74" s="114"/>
      <c r="B74" s="48" t="s">
        <v>6</v>
      </c>
      <c r="C74" s="48" t="s">
        <v>20</v>
      </c>
      <c r="D74" s="48" t="s">
        <v>23</v>
      </c>
      <c r="E74" s="48" t="s">
        <v>7</v>
      </c>
      <c r="F74" s="48" t="s">
        <v>22</v>
      </c>
      <c r="G74" s="48" t="s">
        <v>8</v>
      </c>
      <c r="H74" s="49" t="s">
        <v>9</v>
      </c>
      <c r="I74" s="33"/>
      <c r="J74" s="33"/>
      <c r="K74" s="33"/>
      <c r="L74" s="33"/>
      <c r="M74" s="33"/>
      <c r="N74" s="33"/>
      <c r="O74" s="33"/>
      <c r="P74" s="33">
        <f t="shared" si="0"/>
        <v>0</v>
      </c>
      <c r="Q74" s="33"/>
      <c r="R74" s="33"/>
      <c r="S74" s="33"/>
      <c r="T74" s="33"/>
      <c r="U74" s="33">
        <f t="shared" si="1"/>
        <v>0</v>
      </c>
      <c r="V74" s="39">
        <f t="shared" si="2"/>
        <v>0</v>
      </c>
      <c r="W74" s="65"/>
      <c r="X74" s="82" t="e">
        <f t="shared" ref="X74:X76" si="20">SUM(Y74:AA74)</f>
        <v>#DIV/0!</v>
      </c>
      <c r="Y74" s="82">
        <v>0</v>
      </c>
      <c r="Z74" s="82" t="e">
        <f>ROUND($Z$78/$U$77*U74,1)</f>
        <v>#DIV/0!</v>
      </c>
      <c r="AA74" s="82">
        <f>ROUND($AA$78/$U$78*U74,1)</f>
        <v>0</v>
      </c>
    </row>
    <row r="75" spans="1:28" ht="30" x14ac:dyDescent="0.25">
      <c r="A75" s="114"/>
      <c r="B75" s="48" t="s">
        <v>6</v>
      </c>
      <c r="C75" s="48" t="s">
        <v>20</v>
      </c>
      <c r="D75" s="48" t="s">
        <v>21</v>
      </c>
      <c r="E75" s="48" t="s">
        <v>7</v>
      </c>
      <c r="F75" s="48" t="s">
        <v>24</v>
      </c>
      <c r="G75" s="48" t="s">
        <v>8</v>
      </c>
      <c r="H75" s="49" t="s">
        <v>9</v>
      </c>
      <c r="I75" s="33"/>
      <c r="J75" s="33"/>
      <c r="K75" s="33"/>
      <c r="L75" s="33"/>
      <c r="M75" s="33"/>
      <c r="N75" s="33"/>
      <c r="O75" s="33"/>
      <c r="P75" s="33">
        <f t="shared" ref="P75:P76" si="21">ROUND((J75+K75+L75+M75+N75*4+O75*4)/12,0)</f>
        <v>0</v>
      </c>
      <c r="Q75" s="33"/>
      <c r="R75" s="33"/>
      <c r="S75" s="33"/>
      <c r="T75" s="33"/>
      <c r="U75" s="33">
        <f t="shared" ref="U75:U76" si="22">ROUND((J75+K75+L75+M75+N75*4+Q75+R75+S75+T75)/12,0)</f>
        <v>0</v>
      </c>
      <c r="V75" s="39">
        <f t="shared" ref="V75:V77" si="23">U75-P75</f>
        <v>0</v>
      </c>
      <c r="W75" s="65"/>
      <c r="X75" s="82" t="e">
        <f t="shared" si="20"/>
        <v>#DIV/0!</v>
      </c>
      <c r="Y75" s="82">
        <v>0</v>
      </c>
      <c r="Z75" s="82" t="e">
        <f t="shared" ref="Z75:Z76" si="24">ROUND($Z$78/$U$77*U75,1)</f>
        <v>#DIV/0!</v>
      </c>
      <c r="AA75" s="82">
        <f t="shared" ref="AA75:AA76" si="25">ROUND($AA$78/$U$78*U75,1)</f>
        <v>0</v>
      </c>
    </row>
    <row r="76" spans="1:28" ht="30" x14ac:dyDescent="0.25">
      <c r="A76" s="114"/>
      <c r="B76" s="48" t="s">
        <v>6</v>
      </c>
      <c r="C76" s="48" t="s">
        <v>20</v>
      </c>
      <c r="D76" s="48" t="s">
        <v>23</v>
      </c>
      <c r="E76" s="48" t="s">
        <v>7</v>
      </c>
      <c r="F76" s="48" t="s">
        <v>24</v>
      </c>
      <c r="G76" s="48" t="s">
        <v>8</v>
      </c>
      <c r="H76" s="49" t="s">
        <v>9</v>
      </c>
      <c r="I76" s="33"/>
      <c r="J76" s="33"/>
      <c r="K76" s="33"/>
      <c r="L76" s="33"/>
      <c r="M76" s="33"/>
      <c r="N76" s="33"/>
      <c r="O76" s="33"/>
      <c r="P76" s="33">
        <f t="shared" si="21"/>
        <v>0</v>
      </c>
      <c r="Q76" s="33"/>
      <c r="R76" s="33"/>
      <c r="S76" s="33"/>
      <c r="T76" s="33"/>
      <c r="U76" s="33">
        <f t="shared" si="22"/>
        <v>0</v>
      </c>
      <c r="V76" s="39">
        <f t="shared" si="23"/>
        <v>0</v>
      </c>
      <c r="W76" s="65"/>
      <c r="X76" s="82" t="e">
        <f t="shared" si="20"/>
        <v>#DIV/0!</v>
      </c>
      <c r="Y76" s="82">
        <v>0</v>
      </c>
      <c r="Z76" s="82" t="e">
        <f t="shared" si="24"/>
        <v>#DIV/0!</v>
      </c>
      <c r="AA76" s="82">
        <f t="shared" si="25"/>
        <v>0</v>
      </c>
    </row>
    <row r="77" spans="1:28" s="77" customFormat="1" x14ac:dyDescent="0.25">
      <c r="A77" s="114"/>
      <c r="B77" s="63" t="s">
        <v>47</v>
      </c>
      <c r="C77" s="63"/>
      <c r="D77" s="63"/>
      <c r="E77" s="63"/>
      <c r="F77" s="63"/>
      <c r="G77" s="63"/>
      <c r="H77" s="50"/>
      <c r="I77" s="98">
        <f>SUM(I73:I76)</f>
        <v>0</v>
      </c>
      <c r="J77" s="98">
        <f t="shared" ref="J77:U77" si="26">SUM(J73:J76)</f>
        <v>0</v>
      </c>
      <c r="K77" s="98">
        <f t="shared" si="26"/>
        <v>0</v>
      </c>
      <c r="L77" s="98">
        <f t="shared" si="26"/>
        <v>0</v>
      </c>
      <c r="M77" s="98">
        <f t="shared" si="26"/>
        <v>0</v>
      </c>
      <c r="N77" s="98">
        <f t="shared" si="26"/>
        <v>0</v>
      </c>
      <c r="O77" s="98">
        <f t="shared" si="26"/>
        <v>0</v>
      </c>
      <c r="P77" s="98">
        <f t="shared" si="26"/>
        <v>0</v>
      </c>
      <c r="Q77" s="98">
        <f t="shared" si="26"/>
        <v>0</v>
      </c>
      <c r="R77" s="98">
        <f t="shared" si="26"/>
        <v>0</v>
      </c>
      <c r="S77" s="98">
        <f t="shared" si="26"/>
        <v>0</v>
      </c>
      <c r="T77" s="98">
        <f t="shared" si="26"/>
        <v>0</v>
      </c>
      <c r="U77" s="98">
        <f t="shared" si="26"/>
        <v>0</v>
      </c>
      <c r="V77" s="29">
        <f t="shared" si="23"/>
        <v>0</v>
      </c>
      <c r="W77" s="81"/>
      <c r="X77" s="91" t="s">
        <v>48</v>
      </c>
      <c r="Y77" s="91" t="s">
        <v>48</v>
      </c>
      <c r="Z77" s="91" t="s">
        <v>48</v>
      </c>
      <c r="AA77" s="91" t="s">
        <v>48</v>
      </c>
      <c r="AB77" s="76"/>
    </row>
    <row r="78" spans="1:28" s="26" customFormat="1" ht="16.5" x14ac:dyDescent="0.25">
      <c r="A78" s="115"/>
      <c r="B78" s="24" t="s">
        <v>43</v>
      </c>
      <c r="C78" s="24"/>
      <c r="D78" s="24"/>
      <c r="E78" s="24"/>
      <c r="F78" s="24"/>
      <c r="G78" s="24"/>
      <c r="H78" s="25"/>
      <c r="I78" s="99">
        <f>I71+I77</f>
        <v>926</v>
      </c>
      <c r="J78" s="99">
        <f t="shared" ref="J78:U78" si="27">J71+J77</f>
        <v>926</v>
      </c>
      <c r="K78" s="99">
        <f t="shared" si="27"/>
        <v>927</v>
      </c>
      <c r="L78" s="99">
        <f t="shared" si="27"/>
        <v>924</v>
      </c>
      <c r="M78" s="99">
        <f t="shared" si="27"/>
        <v>926</v>
      </c>
      <c r="N78" s="99">
        <f t="shared" si="27"/>
        <v>926</v>
      </c>
      <c r="O78" s="99">
        <f t="shared" si="27"/>
        <v>1076</v>
      </c>
      <c r="P78" s="99">
        <f>P71+P77</f>
        <v>976</v>
      </c>
      <c r="Q78" s="99">
        <f t="shared" si="27"/>
        <v>0</v>
      </c>
      <c r="R78" s="99">
        <f t="shared" si="27"/>
        <v>0</v>
      </c>
      <c r="S78" s="99">
        <f t="shared" si="27"/>
        <v>0</v>
      </c>
      <c r="T78" s="99">
        <f t="shared" si="27"/>
        <v>0</v>
      </c>
      <c r="U78" s="99">
        <f t="shared" si="27"/>
        <v>616</v>
      </c>
      <c r="V78" s="40">
        <f>U78-P78</f>
        <v>-360</v>
      </c>
      <c r="W78" s="24"/>
      <c r="X78" s="92"/>
      <c r="Y78" s="92"/>
      <c r="Z78" s="92"/>
      <c r="AA78" s="92">
        <f>X78-Y78-Z78</f>
        <v>0</v>
      </c>
      <c r="AB78" s="94" t="e">
        <f>SUM(Y12:AA76)-X78</f>
        <v>#DIV/0!</v>
      </c>
    </row>
  </sheetData>
  <mergeCells count="72">
    <mergeCell ref="Y6:AA6"/>
    <mergeCell ref="E71:F71"/>
    <mergeCell ref="E70:F70"/>
    <mergeCell ref="E30:F30"/>
    <mergeCell ref="E31:F31"/>
    <mergeCell ref="E67:F67"/>
    <mergeCell ref="E68:F68"/>
    <mergeCell ref="E69:F69"/>
    <mergeCell ref="E50:F50"/>
    <mergeCell ref="E51:F51"/>
    <mergeCell ref="E62:F62"/>
    <mergeCell ref="E63:F63"/>
    <mergeCell ref="E64:F64"/>
    <mergeCell ref="E65:F65"/>
    <mergeCell ref="E66:F66"/>
    <mergeCell ref="E57:F57"/>
    <mergeCell ref="E60:F60"/>
    <mergeCell ref="E61:F61"/>
    <mergeCell ref="E52:F52"/>
    <mergeCell ref="E53:F53"/>
    <mergeCell ref="E54:F54"/>
    <mergeCell ref="E55:F55"/>
    <mergeCell ref="E56:F56"/>
    <mergeCell ref="E59:F59"/>
    <mergeCell ref="A6:A7"/>
    <mergeCell ref="E8:F8"/>
    <mergeCell ref="E6:F7"/>
    <mergeCell ref="E12:F12"/>
    <mergeCell ref="E13:F13"/>
    <mergeCell ref="E10:F10"/>
    <mergeCell ref="E11:F11"/>
    <mergeCell ref="A9:A78"/>
    <mergeCell ref="E23:F23"/>
    <mergeCell ref="E24:F24"/>
    <mergeCell ref="E25:F25"/>
    <mergeCell ref="E26:F26"/>
    <mergeCell ref="E18:F18"/>
    <mergeCell ref="E19:F19"/>
    <mergeCell ref="E20:F20"/>
    <mergeCell ref="E21:F21"/>
    <mergeCell ref="X6:X7"/>
    <mergeCell ref="B6:D7"/>
    <mergeCell ref="B8:D8"/>
    <mergeCell ref="E27:F27"/>
    <mergeCell ref="H6:W6"/>
    <mergeCell ref="E22:F22"/>
    <mergeCell ref="E9:F9"/>
    <mergeCell ref="E14:F14"/>
    <mergeCell ref="E15:F15"/>
    <mergeCell ref="E16:F16"/>
    <mergeCell ref="E17:F17"/>
    <mergeCell ref="E35:F35"/>
    <mergeCell ref="E36:F36"/>
    <mergeCell ref="E37:F37"/>
    <mergeCell ref="E38:F38"/>
    <mergeCell ref="E39:F39"/>
    <mergeCell ref="E28:F28"/>
    <mergeCell ref="E29:F29"/>
    <mergeCell ref="E49:F49"/>
    <mergeCell ref="E58:F58"/>
    <mergeCell ref="E32:F32"/>
    <mergeCell ref="E33:F33"/>
    <mergeCell ref="E34:F34"/>
    <mergeCell ref="E44:F44"/>
    <mergeCell ref="E45:F45"/>
    <mergeCell ref="E42:F42"/>
    <mergeCell ref="E43:F43"/>
    <mergeCell ref="E40:F40"/>
    <mergeCell ref="E41:F41"/>
    <mergeCell ref="E46:F46"/>
    <mergeCell ref="E47:F47"/>
    <mergeCell ref="E48:F48"/>
  </mergeCells>
  <pageMargins left="0" right="0" top="0" bottom="0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2019-09-27T10:21:38Z</dcterms:modified>
</cp:coreProperties>
</file>